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d571ff945c4dbe/Desktop/Hockey OSHL/Weekly Stats/2024-25/6 - Feb 2024-25/Feb 23 - playoffs/"/>
    </mc:Choice>
  </mc:AlternateContent>
  <xr:revisionPtr revIDLastSave="4322" documentId="8_{2170356F-F4B5-4F82-9396-2B4D6D3EF812}" xr6:coauthVersionLast="47" xr6:coauthVersionMax="47" xr10:uidLastSave="{8D7925B2-E2F5-4A6D-A145-729785890FF9}"/>
  <bookViews>
    <workbookView xWindow="-110" yWindow="-110" windowWidth="25820" windowHeight="15500" tabRatio="772" xr2:uid="{00000000-000D-0000-FFFF-FFFF00000000}"/>
  </bookViews>
  <sheets>
    <sheet name="Standings" sheetId="21" r:id="rId1"/>
    <sheet name="Stats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1" l="1"/>
  <c r="G13" i="21"/>
  <c r="H12" i="21"/>
  <c r="G12" i="21"/>
  <c r="H11" i="21"/>
  <c r="G11" i="21"/>
  <c r="H10" i="21"/>
  <c r="G10" i="21"/>
  <c r="F24" i="20"/>
  <c r="I24" i="20" s="1"/>
  <c r="F19" i="20" l="1"/>
  <c r="I19" i="20" s="1"/>
  <c r="F20" i="20"/>
  <c r="I20" i="20" s="1"/>
  <c r="F21" i="20"/>
  <c r="I21" i="20" s="1"/>
  <c r="F22" i="20"/>
  <c r="I22" i="20" s="1"/>
  <c r="F23" i="20"/>
  <c r="I23" i="20" s="1"/>
  <c r="F25" i="20"/>
  <c r="I25" i="20" s="1"/>
  <c r="F26" i="20"/>
  <c r="I26" i="20" s="1"/>
  <c r="F27" i="20"/>
  <c r="I27" i="20" s="1"/>
  <c r="F28" i="20"/>
  <c r="I28" i="20" s="1"/>
  <c r="F29" i="20"/>
  <c r="I29" i="20" s="1"/>
  <c r="F50" i="20"/>
  <c r="F49" i="20"/>
  <c r="P53" i="20"/>
  <c r="S53" i="20" s="1"/>
  <c r="P38" i="20"/>
  <c r="S38" i="20" s="1"/>
  <c r="F2" i="20" l="1"/>
  <c r="I2" i="20" s="1"/>
  <c r="F3" i="20"/>
  <c r="I3" i="20" s="1"/>
  <c r="F4" i="20" l="1"/>
  <c r="I4" i="20" s="1"/>
  <c r="P29" i="20"/>
  <c r="S29" i="20" s="1"/>
  <c r="F12" i="20"/>
  <c r="I12" i="20" s="1"/>
  <c r="G4" i="21"/>
  <c r="G5" i="21"/>
  <c r="G3" i="21"/>
  <c r="G2" i="21"/>
  <c r="H4" i="21"/>
  <c r="H5" i="21"/>
  <c r="H3" i="21"/>
  <c r="H2" i="21"/>
  <c r="F63" i="20"/>
  <c r="I63" i="20" s="1"/>
  <c r="F67" i="20" l="1"/>
  <c r="F32" i="20" l="1"/>
  <c r="P33" i="20" l="1"/>
  <c r="P67" i="20" l="1"/>
  <c r="P16" i="20" l="1"/>
  <c r="P49" i="20" l="1"/>
  <c r="F16" i="20"/>
  <c r="F66" i="20" l="1"/>
  <c r="F64" i="20"/>
  <c r="P20" i="20"/>
  <c r="S20" i="20" s="1"/>
  <c r="F56" i="20"/>
  <c r="I56" i="20" s="1"/>
  <c r="F57" i="20"/>
  <c r="I57" i="20" s="1"/>
  <c r="F54" i="20"/>
  <c r="I54" i="20" s="1"/>
  <c r="F53" i="20"/>
  <c r="I53" i="20" s="1"/>
  <c r="F59" i="20"/>
  <c r="I59" i="20" s="1"/>
  <c r="F62" i="20"/>
  <c r="I62" i="20" s="1"/>
  <c r="F60" i="20"/>
  <c r="I60" i="20" s="1"/>
  <c r="F55" i="20"/>
  <c r="I55" i="20" s="1"/>
  <c r="F58" i="20"/>
  <c r="I58" i="20" s="1"/>
  <c r="F15" i="20"/>
  <c r="F13" i="20"/>
  <c r="F8" i="20"/>
  <c r="I8" i="20" s="1"/>
  <c r="F5" i="20"/>
  <c r="I5" i="20" s="1"/>
  <c r="F37" i="20"/>
  <c r="I37" i="20" s="1"/>
  <c r="P46" i="20"/>
  <c r="S46" i="20" s="1"/>
  <c r="F11" i="20"/>
  <c r="I11" i="20" s="1"/>
  <c r="F9" i="20"/>
  <c r="I9" i="20" s="1"/>
  <c r="F10" i="20"/>
  <c r="I10" i="20" s="1"/>
  <c r="P66" i="20"/>
  <c r="P64" i="20"/>
  <c r="P62" i="20"/>
  <c r="S62" i="20" s="1"/>
  <c r="P58" i="20"/>
  <c r="S58" i="20" s="1"/>
  <c r="P56" i="20"/>
  <c r="S56" i="20" s="1"/>
  <c r="P61" i="20"/>
  <c r="S61" i="20" s="1"/>
  <c r="P59" i="20"/>
  <c r="S59" i="20" s="1"/>
  <c r="P55" i="20"/>
  <c r="S55" i="20" s="1"/>
  <c r="P11" i="20"/>
  <c r="S11" i="20" s="1"/>
  <c r="P57" i="20"/>
  <c r="S57" i="20" s="1"/>
  <c r="P63" i="20"/>
  <c r="S63" i="20" s="1"/>
  <c r="P54" i="20"/>
  <c r="S54" i="20" s="1"/>
  <c r="P60" i="20"/>
  <c r="S60" i="20" s="1"/>
  <c r="P47" i="20"/>
  <c r="P50" i="20"/>
  <c r="F7" i="20"/>
  <c r="I7" i="20" s="1"/>
  <c r="P40" i="20"/>
  <c r="S40" i="20" s="1"/>
  <c r="P37" i="20"/>
  <c r="S37" i="20" s="1"/>
  <c r="P39" i="20"/>
  <c r="S39" i="20" s="1"/>
  <c r="P42" i="20"/>
  <c r="S42" i="20" s="1"/>
  <c r="P36" i="20"/>
  <c r="S36" i="20" s="1"/>
  <c r="P44" i="20"/>
  <c r="S44" i="20" s="1"/>
  <c r="F61" i="20"/>
  <c r="I61" i="20" s="1"/>
  <c r="P41" i="20"/>
  <c r="S41" i="20" s="1"/>
  <c r="F33" i="20"/>
  <c r="F30" i="20"/>
  <c r="P45" i="20"/>
  <c r="S45" i="20" s="1"/>
  <c r="P32" i="20"/>
  <c r="P30" i="20"/>
  <c r="P25" i="20"/>
  <c r="S25" i="20" s="1"/>
  <c r="P24" i="20"/>
  <c r="S24" i="20" s="1"/>
  <c r="P23" i="20"/>
  <c r="S23" i="20" s="1"/>
  <c r="P26" i="20"/>
  <c r="S26" i="20" s="1"/>
  <c r="P28" i="20"/>
  <c r="S28" i="20" s="1"/>
  <c r="P21" i="20"/>
  <c r="S21" i="20" s="1"/>
  <c r="P22" i="20"/>
  <c r="S22" i="20" s="1"/>
  <c r="P27" i="20"/>
  <c r="S27" i="20" s="1"/>
  <c r="P19" i="20"/>
  <c r="S19" i="20" s="1"/>
  <c r="P43" i="20"/>
  <c r="S43" i="20" s="1"/>
  <c r="P15" i="20"/>
  <c r="P13" i="20"/>
  <c r="P6" i="20"/>
  <c r="S6" i="20" s="1"/>
  <c r="P9" i="20"/>
  <c r="S9" i="20" s="1"/>
  <c r="P10" i="20"/>
  <c r="S10" i="20" s="1"/>
  <c r="P5" i="20"/>
  <c r="S5" i="20" s="1"/>
  <c r="P3" i="20"/>
  <c r="S3" i="20" s="1"/>
  <c r="P2" i="20"/>
  <c r="S2" i="20" s="1"/>
  <c r="P4" i="20"/>
  <c r="S4" i="20" s="1"/>
  <c r="P12" i="20"/>
  <c r="S12" i="20" s="1"/>
  <c r="P7" i="20"/>
  <c r="S7" i="20" s="1"/>
  <c r="P8" i="20"/>
  <c r="S8" i="20" s="1"/>
  <c r="F47" i="20"/>
  <c r="F6" i="20"/>
  <c r="I6" i="20" s="1"/>
  <c r="F45" i="20"/>
  <c r="I45" i="20" s="1"/>
  <c r="F38" i="20"/>
  <c r="I38" i="20" s="1"/>
  <c r="F40" i="20"/>
  <c r="I40" i="20" s="1"/>
  <c r="F41" i="20"/>
  <c r="I41" i="20" s="1"/>
  <c r="F44" i="20"/>
  <c r="I44" i="20" s="1"/>
  <c r="F36" i="20"/>
  <c r="I36" i="20" s="1"/>
  <c r="F46" i="20"/>
  <c r="I46" i="20" s="1"/>
  <c r="F43" i="20"/>
  <c r="I43" i="20" s="1"/>
  <c r="F39" i="20"/>
  <c r="I39" i="20" s="1"/>
  <c r="F42" i="20"/>
  <c r="I42" i="20" s="1"/>
</calcChain>
</file>

<file path=xl/sharedStrings.xml><?xml version="1.0" encoding="utf-8"?>
<sst xmlns="http://schemas.openxmlformats.org/spreadsheetml/2006/main" count="300" uniqueCount="140">
  <si>
    <t>G</t>
  </si>
  <si>
    <t>SHARKS</t>
  </si>
  <si>
    <t>#</t>
  </si>
  <si>
    <t>Spare Players</t>
  </si>
  <si>
    <t>GP</t>
  </si>
  <si>
    <t>A</t>
  </si>
  <si>
    <t>PTS</t>
  </si>
  <si>
    <t>PIM</t>
  </si>
  <si>
    <t>Goalies</t>
  </si>
  <si>
    <t>Spare Goalie</t>
  </si>
  <si>
    <t>GA</t>
  </si>
  <si>
    <t>SO</t>
  </si>
  <si>
    <t>GAA</t>
  </si>
  <si>
    <t>PPG</t>
  </si>
  <si>
    <t>CANUCKS</t>
  </si>
  <si>
    <t>SENATORS</t>
  </si>
  <si>
    <t>WILD</t>
  </si>
  <si>
    <t>PREDATORS</t>
  </si>
  <si>
    <t>LIGHTNING</t>
  </si>
  <si>
    <t>OILERS</t>
  </si>
  <si>
    <t>FLAMES</t>
  </si>
  <si>
    <t>W</t>
  </si>
  <si>
    <t>L</t>
  </si>
  <si>
    <t>T</t>
  </si>
  <si>
    <t>GF</t>
  </si>
  <si>
    <t>GD</t>
  </si>
  <si>
    <t>Wild</t>
  </si>
  <si>
    <t>Sharks</t>
  </si>
  <si>
    <t>Oilers</t>
  </si>
  <si>
    <t>Canucks</t>
  </si>
  <si>
    <t>Flames</t>
  </si>
  <si>
    <t>Predators</t>
  </si>
  <si>
    <t>Lightning</t>
  </si>
  <si>
    <t>Senators</t>
  </si>
  <si>
    <t>Steve Fex</t>
  </si>
  <si>
    <t>Peter Nesbitt</t>
  </si>
  <si>
    <t>Stephen Fryzuk</t>
  </si>
  <si>
    <t>Chris Whalen</t>
  </si>
  <si>
    <t>Kerry Harnish</t>
  </si>
  <si>
    <t>Jack Livingstone</t>
  </si>
  <si>
    <t>Art Mackie</t>
  </si>
  <si>
    <t>Rob Valiquette</t>
  </si>
  <si>
    <t>Bruce Brown</t>
  </si>
  <si>
    <t>Ken McSheffery</t>
  </si>
  <si>
    <t>David Patterson</t>
  </si>
  <si>
    <t>Duane Pauls</t>
  </si>
  <si>
    <t>Scott Heney</t>
  </si>
  <si>
    <t>Sean Casey</t>
  </si>
  <si>
    <t>Yves Leduc</t>
  </si>
  <si>
    <t>Chris Cullen</t>
  </si>
  <si>
    <t>Steve Lachance</t>
  </si>
  <si>
    <t>Eugene Rossiter</t>
  </si>
  <si>
    <t>Bernie Bedard</t>
  </si>
  <si>
    <t>Marc Charron</t>
  </si>
  <si>
    <t>Allan Weldon</t>
  </si>
  <si>
    <t>Glen Bornais</t>
  </si>
  <si>
    <t>Ian Docker</t>
  </si>
  <si>
    <t>Dale Wilson</t>
  </si>
  <si>
    <t>Todd Barney</t>
  </si>
  <si>
    <t>Don Grant</t>
  </si>
  <si>
    <t>Marc Salahor</t>
  </si>
  <si>
    <t>Mike Alexander</t>
  </si>
  <si>
    <t>Darren Doyle</t>
  </si>
  <si>
    <t>Will Prange</t>
  </si>
  <si>
    <t>Marshall Downey</t>
  </si>
  <si>
    <t>Alex Madore</t>
  </si>
  <si>
    <t>Bryan Miller</t>
  </si>
  <si>
    <t>Ash McColgan</t>
  </si>
  <si>
    <t>Mike Belanger</t>
  </si>
  <si>
    <t>Phil Furge</t>
  </si>
  <si>
    <t>Dave Millan</t>
  </si>
  <si>
    <t>Gary Cocchetto</t>
  </si>
  <si>
    <t>Jason Trainor</t>
  </si>
  <si>
    <t>James Zarull</t>
  </si>
  <si>
    <t>Chris White</t>
  </si>
  <si>
    <t>Scott Doran</t>
  </si>
  <si>
    <t>Paul Kronberg</t>
  </si>
  <si>
    <t>Ian Sprott</t>
  </si>
  <si>
    <t>Bob Dawson</t>
  </si>
  <si>
    <t>Dave Farthing</t>
  </si>
  <si>
    <t>Ian Madden</t>
  </si>
  <si>
    <t>Mike Whittaker</t>
  </si>
  <si>
    <t>Daniel Proulx</t>
  </si>
  <si>
    <t>Jeff Brown</t>
  </si>
  <si>
    <t>Vern Kempffer</t>
  </si>
  <si>
    <t>Alex Leask</t>
  </si>
  <si>
    <t>Jean Grant</t>
  </si>
  <si>
    <t>Vern McCrory</t>
  </si>
  <si>
    <t>Eric Laperriere</t>
  </si>
  <si>
    <t>JP McAvoy</t>
  </si>
  <si>
    <t>Steve Shalaby</t>
  </si>
  <si>
    <t>Cory Chobanik</t>
  </si>
  <si>
    <t>Steve Tipman</t>
  </si>
  <si>
    <t>Bart Wensley</t>
  </si>
  <si>
    <t>Gavin Brown</t>
  </si>
  <si>
    <t>Tom Hamilton</t>
  </si>
  <si>
    <t>Anthony West</t>
  </si>
  <si>
    <t>Rob Hunter</t>
  </si>
  <si>
    <t>Gary Masson</t>
  </si>
  <si>
    <t>Jeff Martin</t>
  </si>
  <si>
    <t>Jon Schmeler</t>
  </si>
  <si>
    <t>Earl Ransom</t>
  </si>
  <si>
    <t>Jansen Gouthro</t>
  </si>
  <si>
    <t>James Watson</t>
  </si>
  <si>
    <t>Louis Gadbois</t>
  </si>
  <si>
    <t>Steve Fernandes</t>
  </si>
  <si>
    <t>Steve Janega</t>
  </si>
  <si>
    <t>Jason Leask</t>
  </si>
  <si>
    <t>Steve Medeiros</t>
  </si>
  <si>
    <t>Richard Mongeon</t>
  </si>
  <si>
    <t>Trevor Forbes</t>
  </si>
  <si>
    <t>Paul Hare</t>
  </si>
  <si>
    <t>John Messina</t>
  </si>
  <si>
    <t>Team</t>
  </si>
  <si>
    <t>Chris Keith</t>
  </si>
  <si>
    <t>Dave Charbonneau</t>
  </si>
  <si>
    <t>Luc Fournier</t>
  </si>
  <si>
    <t>Carthy MacDonald</t>
  </si>
  <si>
    <t>Stephen McManus</t>
  </si>
  <si>
    <t>Robert Grimwood</t>
  </si>
  <si>
    <t>Mario Bricault</t>
  </si>
  <si>
    <t>David Reynolds</t>
  </si>
  <si>
    <t>Dave Prime</t>
  </si>
  <si>
    <t>Bernhard Bauer</t>
  </si>
  <si>
    <t>Rob Forbes</t>
  </si>
  <si>
    <t>Nick Semanyk</t>
  </si>
  <si>
    <t>Dave Desabrais</t>
  </si>
  <si>
    <t>Stephen Nava</t>
  </si>
  <si>
    <t>Dino Guerra</t>
  </si>
  <si>
    <t>Nolan Dalman</t>
  </si>
  <si>
    <t>Victor Hotte</t>
  </si>
  <si>
    <t>Tom Division</t>
  </si>
  <si>
    <t>Game 1</t>
  </si>
  <si>
    <t>Game 2</t>
  </si>
  <si>
    <t>Game 3</t>
  </si>
  <si>
    <t>Game 4</t>
  </si>
  <si>
    <t>Game 5</t>
  </si>
  <si>
    <t>Game 6</t>
  </si>
  <si>
    <t>Brown Division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</si>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</sst>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2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/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0" fillId="0" borderId="4" xfId="0" applyFill="1" applyBorder="1"/>
    <xf numFmtId="0" fontId="11" fillId="0" borderId="4" xfId="0" applyFont="1" applyFill="1" applyBorder="1"/>
  </cellXfs>
  <cellStyles count="10">
    <cellStyle name="Excel Built-in Normal" xfId="3" xr:uid="{00000000-0005-0000-0000-000000000000}"/>
    <cellStyle name="Hyperlink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3 2" xfId="6" xr:uid="{00000000-0005-0000-0000-000006000000}"/>
    <cellStyle name="Normal 4" xfId="4" xr:uid="{00000000-0005-0000-0000-000007000000}"/>
    <cellStyle name="Normal 4 2" xfId="7" xr:uid="{00000000-0005-0000-0000-000008000000}"/>
    <cellStyle name="Normal 5" xfId="9" xr:uid="{4032766D-EB9F-4C95-894C-ED6917F4EDB7}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4760-B768-46B8-9D49-F4E939CA726B}">
  <dimension ref="A1:N31"/>
  <sheetViews>
    <sheetView tabSelected="1" workbookViewId="0">
      <selection sqref="A1:XFD1048576"/>
    </sheetView>
  </sheetViews>
  <sheetFormatPr defaultRowHeight="14.5" x14ac:dyDescent="0.35"/>
  <cols>
    <col min="1" max="1" width="8.90625" bestFit="1" customWidth="1"/>
    <col min="2" max="2" width="2.6328125" style="10" bestFit="1" customWidth="1"/>
    <col min="3" max="4" width="1.81640625" style="10" bestFit="1" customWidth="1"/>
    <col min="5" max="5" width="3" style="10" bestFit="1" customWidth="1"/>
    <col min="6" max="6" width="3.26953125" style="10" bestFit="1" customWidth="1"/>
    <col min="7" max="7" width="3.36328125" style="10" bestFit="1" customWidth="1"/>
    <col min="8" max="8" width="3.81640625" style="10" bestFit="1" customWidth="1"/>
    <col min="10" max="10" width="13.36328125" bestFit="1" customWidth="1"/>
    <col min="11" max="11" width="8.90625" style="10" bestFit="1" customWidth="1"/>
    <col min="12" max="12" width="2.54296875" style="10" bestFit="1" customWidth="1"/>
    <col min="13" max="13" width="8.90625" style="10" bestFit="1" customWidth="1"/>
    <col min="14" max="14" width="1.81640625" style="10" bestFit="1" customWidth="1"/>
  </cols>
  <sheetData>
    <row r="1" spans="1:14" x14ac:dyDescent="0.35">
      <c r="A1" s="17" t="s">
        <v>113</v>
      </c>
      <c r="B1" s="17" t="s">
        <v>21</v>
      </c>
      <c r="C1" s="17" t="s">
        <v>22</v>
      </c>
      <c r="D1" s="17" t="s">
        <v>23</v>
      </c>
      <c r="E1" s="17" t="s">
        <v>24</v>
      </c>
      <c r="F1" s="17" t="s">
        <v>10</v>
      </c>
      <c r="G1" s="17" t="s">
        <v>25</v>
      </c>
      <c r="H1" s="17" t="s">
        <v>6</v>
      </c>
      <c r="I1" s="15"/>
      <c r="J1" s="19" t="s">
        <v>131</v>
      </c>
      <c r="K1" s="18"/>
      <c r="L1" s="18"/>
      <c r="M1" s="18"/>
      <c r="N1" s="18"/>
    </row>
    <row r="2" spans="1:14" x14ac:dyDescent="0.35">
      <c r="A2" s="18" t="s">
        <v>31</v>
      </c>
      <c r="B2" s="18">
        <v>1</v>
      </c>
      <c r="C2" s="18">
        <v>0</v>
      </c>
      <c r="D2" s="18">
        <v>0</v>
      </c>
      <c r="E2" s="18">
        <v>4</v>
      </c>
      <c r="F2" s="18">
        <v>3</v>
      </c>
      <c r="G2" s="18">
        <f t="shared" ref="G2:G5" si="0">E2-F2</f>
        <v>1</v>
      </c>
      <c r="H2" s="17">
        <f t="shared" ref="H2:H5" si="1">(B2*2)+D2</f>
        <v>2</v>
      </c>
      <c r="I2" s="15"/>
      <c r="J2" s="18" t="s">
        <v>132</v>
      </c>
      <c r="K2" s="18" t="s">
        <v>26</v>
      </c>
      <c r="L2" s="18">
        <v>1</v>
      </c>
      <c r="M2" s="18" t="s">
        <v>28</v>
      </c>
      <c r="N2" s="18">
        <v>1</v>
      </c>
    </row>
    <row r="3" spans="1:14" x14ac:dyDescent="0.35">
      <c r="A3" s="18" t="s">
        <v>26</v>
      </c>
      <c r="B3" s="18">
        <v>0</v>
      </c>
      <c r="C3" s="18">
        <v>0</v>
      </c>
      <c r="D3" s="18">
        <v>1</v>
      </c>
      <c r="E3" s="18">
        <v>1</v>
      </c>
      <c r="F3" s="18">
        <v>1</v>
      </c>
      <c r="G3" s="18">
        <f t="shared" si="0"/>
        <v>0</v>
      </c>
      <c r="H3" s="17">
        <f t="shared" si="1"/>
        <v>1</v>
      </c>
      <c r="I3" s="15"/>
      <c r="J3" s="18" t="s">
        <v>133</v>
      </c>
      <c r="K3" s="18" t="s">
        <v>31</v>
      </c>
      <c r="L3" s="18">
        <v>4</v>
      </c>
      <c r="M3" s="18" t="s">
        <v>32</v>
      </c>
      <c r="N3" s="18">
        <v>3</v>
      </c>
    </row>
    <row r="4" spans="1:14" x14ac:dyDescent="0.35">
      <c r="A4" s="18" t="s">
        <v>28</v>
      </c>
      <c r="B4" s="18">
        <v>0</v>
      </c>
      <c r="C4" s="18">
        <v>0</v>
      </c>
      <c r="D4" s="18">
        <v>1</v>
      </c>
      <c r="E4" s="18">
        <v>1</v>
      </c>
      <c r="F4" s="18">
        <v>1</v>
      </c>
      <c r="G4" s="18">
        <f t="shared" si="0"/>
        <v>0</v>
      </c>
      <c r="H4" s="17">
        <f t="shared" si="1"/>
        <v>1</v>
      </c>
      <c r="I4" s="15"/>
      <c r="J4" s="18" t="s">
        <v>134</v>
      </c>
      <c r="K4" s="18" t="s">
        <v>26</v>
      </c>
      <c r="L4" s="18" t="s">
        <v>139</v>
      </c>
      <c r="M4" s="18" t="s">
        <v>32</v>
      </c>
      <c r="N4" s="18"/>
    </row>
    <row r="5" spans="1:14" x14ac:dyDescent="0.35">
      <c r="A5" s="18" t="s">
        <v>32</v>
      </c>
      <c r="B5" s="18">
        <v>0</v>
      </c>
      <c r="C5" s="18">
        <v>1</v>
      </c>
      <c r="D5" s="18">
        <v>0</v>
      </c>
      <c r="E5" s="18">
        <v>3</v>
      </c>
      <c r="F5" s="18">
        <v>4</v>
      </c>
      <c r="G5" s="18">
        <f t="shared" si="0"/>
        <v>-1</v>
      </c>
      <c r="H5" s="17">
        <f t="shared" si="1"/>
        <v>0</v>
      </c>
      <c r="I5" s="15"/>
      <c r="J5" s="18" t="s">
        <v>135</v>
      </c>
      <c r="K5" s="18" t="s">
        <v>31</v>
      </c>
      <c r="L5" s="18" t="s">
        <v>139</v>
      </c>
      <c r="M5" s="18" t="s">
        <v>28</v>
      </c>
      <c r="N5" s="18"/>
    </row>
    <row r="6" spans="1:14" x14ac:dyDescent="0.35">
      <c r="A6" s="15"/>
      <c r="B6" s="16"/>
      <c r="C6" s="16"/>
      <c r="D6" s="16"/>
      <c r="E6" s="16"/>
      <c r="F6" s="16"/>
      <c r="G6" s="16"/>
      <c r="H6" s="16"/>
      <c r="I6" s="15"/>
      <c r="J6" s="18" t="s">
        <v>136</v>
      </c>
      <c r="K6" s="18" t="s">
        <v>26</v>
      </c>
      <c r="L6" s="18" t="s">
        <v>139</v>
      </c>
      <c r="M6" s="18" t="s">
        <v>31</v>
      </c>
      <c r="N6" s="18"/>
    </row>
    <row r="7" spans="1:14" x14ac:dyDescent="0.35">
      <c r="A7" s="15"/>
      <c r="B7" s="16"/>
      <c r="C7" s="16"/>
      <c r="D7" s="16"/>
      <c r="E7" s="16"/>
      <c r="F7" s="16"/>
      <c r="G7" s="16"/>
      <c r="H7" s="16"/>
      <c r="I7" s="15"/>
      <c r="J7" s="18" t="s">
        <v>137</v>
      </c>
      <c r="K7" s="18" t="s">
        <v>32</v>
      </c>
      <c r="L7" s="18" t="s">
        <v>139</v>
      </c>
      <c r="M7" s="18" t="s">
        <v>28</v>
      </c>
      <c r="N7" s="18"/>
    </row>
    <row r="8" spans="1:14" x14ac:dyDescent="0.35">
      <c r="A8" s="15"/>
      <c r="B8" s="16"/>
      <c r="C8" s="16"/>
      <c r="D8" s="16"/>
      <c r="E8" s="16"/>
      <c r="F8" s="16"/>
      <c r="G8" s="16"/>
      <c r="H8" s="16"/>
      <c r="I8" s="15"/>
      <c r="J8" s="15"/>
      <c r="K8" s="16"/>
      <c r="L8" s="16"/>
      <c r="M8" s="16"/>
      <c r="N8" s="16"/>
    </row>
    <row r="9" spans="1:14" x14ac:dyDescent="0.35">
      <c r="A9" s="17" t="s">
        <v>113</v>
      </c>
      <c r="B9" s="17" t="s">
        <v>21</v>
      </c>
      <c r="C9" s="17" t="s">
        <v>22</v>
      </c>
      <c r="D9" s="17" t="s">
        <v>23</v>
      </c>
      <c r="E9" s="17" t="s">
        <v>24</v>
      </c>
      <c r="F9" s="17" t="s">
        <v>10</v>
      </c>
      <c r="G9" s="17" t="s">
        <v>25</v>
      </c>
      <c r="H9" s="17" t="s">
        <v>6</v>
      </c>
      <c r="I9" s="15"/>
      <c r="J9" s="19" t="s">
        <v>138</v>
      </c>
      <c r="K9" s="18"/>
      <c r="L9" s="18"/>
      <c r="M9" s="18"/>
      <c r="N9" s="18"/>
    </row>
    <row r="10" spans="1:14" x14ac:dyDescent="0.35">
      <c r="A10" s="18" t="s">
        <v>29</v>
      </c>
      <c r="B10" s="18">
        <v>1</v>
      </c>
      <c r="C10" s="18">
        <v>0</v>
      </c>
      <c r="D10" s="18">
        <v>0</v>
      </c>
      <c r="E10" s="18">
        <v>4</v>
      </c>
      <c r="F10" s="18">
        <v>1</v>
      </c>
      <c r="G10" s="18">
        <f t="shared" ref="G10:G13" si="2">E10-F10</f>
        <v>3</v>
      </c>
      <c r="H10" s="17">
        <f t="shared" ref="H10:H13" si="3">(B10*2)+D10</f>
        <v>2</v>
      </c>
      <c r="I10" s="15"/>
      <c r="J10" s="18" t="s">
        <v>132</v>
      </c>
      <c r="K10" s="18" t="s">
        <v>29</v>
      </c>
      <c r="L10" s="18">
        <v>4</v>
      </c>
      <c r="M10" s="18" t="s">
        <v>30</v>
      </c>
      <c r="N10" s="18">
        <v>1</v>
      </c>
    </row>
    <row r="11" spans="1:14" x14ac:dyDescent="0.35">
      <c r="A11" s="18" t="s">
        <v>27</v>
      </c>
      <c r="B11" s="18">
        <v>1</v>
      </c>
      <c r="C11" s="18">
        <v>0</v>
      </c>
      <c r="D11" s="18">
        <v>0</v>
      </c>
      <c r="E11" s="18">
        <v>2</v>
      </c>
      <c r="F11" s="18">
        <v>0</v>
      </c>
      <c r="G11" s="18">
        <f t="shared" si="2"/>
        <v>2</v>
      </c>
      <c r="H11" s="17">
        <f t="shared" si="3"/>
        <v>2</v>
      </c>
      <c r="I11" s="15"/>
      <c r="J11" s="18" t="s">
        <v>133</v>
      </c>
      <c r="K11" s="18" t="s">
        <v>33</v>
      </c>
      <c r="L11" s="18">
        <v>0</v>
      </c>
      <c r="M11" s="18" t="s">
        <v>27</v>
      </c>
      <c r="N11" s="18">
        <v>2</v>
      </c>
    </row>
    <row r="12" spans="1:14" x14ac:dyDescent="0.35">
      <c r="A12" s="18" t="s">
        <v>33</v>
      </c>
      <c r="B12" s="18">
        <v>0</v>
      </c>
      <c r="C12" s="18">
        <v>1</v>
      </c>
      <c r="D12" s="18">
        <v>0</v>
      </c>
      <c r="E12" s="18">
        <v>0</v>
      </c>
      <c r="F12" s="18">
        <v>2</v>
      </c>
      <c r="G12" s="18">
        <f t="shared" si="2"/>
        <v>-2</v>
      </c>
      <c r="H12" s="17">
        <f t="shared" si="3"/>
        <v>0</v>
      </c>
      <c r="I12" s="15"/>
      <c r="J12" s="18" t="s">
        <v>134</v>
      </c>
      <c r="K12" s="18" t="s">
        <v>29</v>
      </c>
      <c r="L12" s="18" t="s">
        <v>139</v>
      </c>
      <c r="M12" s="18" t="s">
        <v>27</v>
      </c>
      <c r="N12" s="18"/>
    </row>
    <row r="13" spans="1:14" x14ac:dyDescent="0.35">
      <c r="A13" s="18" t="s">
        <v>30</v>
      </c>
      <c r="B13" s="18">
        <v>0</v>
      </c>
      <c r="C13" s="18">
        <v>1</v>
      </c>
      <c r="D13" s="18">
        <v>0</v>
      </c>
      <c r="E13" s="18">
        <v>1</v>
      </c>
      <c r="F13" s="18">
        <v>4</v>
      </c>
      <c r="G13" s="18">
        <f t="shared" si="2"/>
        <v>-3</v>
      </c>
      <c r="H13" s="17">
        <f t="shared" si="3"/>
        <v>0</v>
      </c>
      <c r="I13" s="15"/>
      <c r="J13" s="18" t="s">
        <v>135</v>
      </c>
      <c r="K13" s="18" t="s">
        <v>33</v>
      </c>
      <c r="L13" s="18" t="s">
        <v>139</v>
      </c>
      <c r="M13" s="18" t="s">
        <v>30</v>
      </c>
      <c r="N13" s="18"/>
    </row>
    <row r="14" spans="1:14" x14ac:dyDescent="0.35">
      <c r="A14" s="16"/>
      <c r="B14" s="16"/>
      <c r="C14" s="16"/>
      <c r="D14" s="16"/>
      <c r="E14" s="16"/>
      <c r="F14" s="16"/>
      <c r="G14" s="16"/>
      <c r="H14" s="2"/>
      <c r="I14" s="15"/>
      <c r="J14" s="18" t="s">
        <v>136</v>
      </c>
      <c r="K14" s="18" t="s">
        <v>29</v>
      </c>
      <c r="L14" s="18" t="s">
        <v>139</v>
      </c>
      <c r="M14" s="18" t="s">
        <v>33</v>
      </c>
      <c r="N14" s="18"/>
    </row>
    <row r="15" spans="1:14" x14ac:dyDescent="0.35">
      <c r="A15" s="16"/>
      <c r="B15" s="16"/>
      <c r="C15" s="16"/>
      <c r="D15" s="16"/>
      <c r="E15" s="16"/>
      <c r="F15" s="16"/>
      <c r="G15" s="16"/>
      <c r="H15" s="2"/>
      <c r="I15" s="15"/>
      <c r="J15" s="18" t="s">
        <v>137</v>
      </c>
      <c r="K15" s="18" t="s">
        <v>27</v>
      </c>
      <c r="L15" s="18" t="s">
        <v>139</v>
      </c>
      <c r="M15" s="18" t="s">
        <v>30</v>
      </c>
      <c r="N15" s="18"/>
    </row>
    <row r="16" spans="1:14" x14ac:dyDescent="0.35">
      <c r="A16" s="10"/>
      <c r="H16" s="2"/>
    </row>
    <row r="17" spans="1:13" x14ac:dyDescent="0.35">
      <c r="A17" s="10"/>
      <c r="H17" s="2"/>
    </row>
    <row r="18" spans="1:13" x14ac:dyDescent="0.35">
      <c r="A18" s="13"/>
      <c r="H18" s="2"/>
    </row>
    <row r="19" spans="1:13" x14ac:dyDescent="0.35">
      <c r="A19" s="10"/>
      <c r="H19" s="2"/>
    </row>
    <row r="20" spans="1:13" x14ac:dyDescent="0.35">
      <c r="A20" s="14"/>
    </row>
    <row r="21" spans="1:13" x14ac:dyDescent="0.35">
      <c r="A21" s="13"/>
    </row>
    <row r="22" spans="1:13" x14ac:dyDescent="0.35">
      <c r="A22" s="13"/>
    </row>
    <row r="23" spans="1:13" x14ac:dyDescent="0.35">
      <c r="A23" s="14"/>
    </row>
    <row r="24" spans="1:13" x14ac:dyDescent="0.35">
      <c r="A24" s="13"/>
    </row>
    <row r="25" spans="1:13" x14ac:dyDescent="0.35">
      <c r="A25" s="13"/>
      <c r="K25" s="11"/>
      <c r="M25" s="5"/>
    </row>
    <row r="26" spans="1:13" x14ac:dyDescent="0.35">
      <c r="A26" s="14"/>
      <c r="K26" s="11"/>
      <c r="M26" s="5"/>
    </row>
    <row r="27" spans="1:13" x14ac:dyDescent="0.35">
      <c r="A27" s="13"/>
    </row>
    <row r="28" spans="1:13" x14ac:dyDescent="0.35">
      <c r="A28" s="13"/>
    </row>
    <row r="29" spans="1:13" x14ac:dyDescent="0.35">
      <c r="A29" s="14"/>
    </row>
    <row r="30" spans="1:13" x14ac:dyDescent="0.35">
      <c r="A30" s="13"/>
    </row>
    <row r="31" spans="1:13" x14ac:dyDescent="0.35">
      <c r="A3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8A9-AD74-4919-8F44-E65FE8239454}">
  <dimension ref="A1:S198"/>
  <sheetViews>
    <sheetView topLeftCell="A32" zoomScale="85" zoomScaleNormal="85" workbookViewId="0">
      <selection activeCell="V71" sqref="V71"/>
    </sheetView>
  </sheetViews>
  <sheetFormatPr defaultRowHeight="14.5" x14ac:dyDescent="0.35"/>
  <cols>
    <col min="1" max="1" width="3.08984375" style="2" bestFit="1" customWidth="1"/>
    <col min="2" max="2" width="16.08984375" style="4" customWidth="1"/>
    <col min="3" max="3" width="3.26953125" style="8" bestFit="1" customWidth="1"/>
    <col min="4" max="4" width="3.54296875" style="8" bestFit="1" customWidth="1"/>
    <col min="5" max="5" width="3.26953125" style="8" bestFit="1" customWidth="1"/>
    <col min="6" max="6" width="6.90625" style="9" bestFit="1" customWidth="1"/>
    <col min="7" max="7" width="4" style="8" bestFit="1" customWidth="1"/>
    <col min="8" max="8" width="2.26953125" bestFit="1" customWidth="1"/>
    <col min="9" max="9" width="4.7265625" style="10" bestFit="1" customWidth="1"/>
    <col min="10" max="10" width="8.7265625" style="43"/>
    <col min="11" max="11" width="3.08984375" bestFit="1" customWidth="1"/>
    <col min="12" max="12" width="14.90625" bestFit="1" customWidth="1"/>
    <col min="13" max="13" width="3.26953125" bestFit="1" customWidth="1"/>
    <col min="14" max="14" width="3.54296875" bestFit="1" customWidth="1"/>
    <col min="15" max="15" width="3.26953125" bestFit="1" customWidth="1"/>
    <col min="16" max="16" width="6.90625" bestFit="1" customWidth="1"/>
    <col min="17" max="17" width="4" bestFit="1" customWidth="1"/>
    <col min="18" max="18" width="2.26953125" bestFit="1" customWidth="1"/>
    <col min="19" max="19" width="4.7265625" bestFit="1" customWidth="1"/>
  </cols>
  <sheetData>
    <row r="1" spans="1:19" s="2" customFormat="1" x14ac:dyDescent="0.35">
      <c r="A1" s="33" t="s">
        <v>2</v>
      </c>
      <c r="B1" s="34" t="s">
        <v>1</v>
      </c>
      <c r="C1" s="35" t="s">
        <v>4</v>
      </c>
      <c r="D1" s="35" t="s">
        <v>0</v>
      </c>
      <c r="E1" s="35" t="s">
        <v>5</v>
      </c>
      <c r="F1" s="36" t="s">
        <v>6</v>
      </c>
      <c r="G1" s="36" t="s">
        <v>7</v>
      </c>
      <c r="H1" s="33"/>
      <c r="I1" s="38" t="s">
        <v>13</v>
      </c>
      <c r="J1" s="46"/>
      <c r="K1" s="41" t="s">
        <v>2</v>
      </c>
      <c r="L1" s="34" t="s">
        <v>17</v>
      </c>
      <c r="M1" s="35" t="s">
        <v>4</v>
      </c>
      <c r="N1" s="35" t="s">
        <v>0</v>
      </c>
      <c r="O1" s="35" t="s">
        <v>5</v>
      </c>
      <c r="P1" s="36" t="s">
        <v>6</v>
      </c>
      <c r="Q1" s="36" t="s">
        <v>7</v>
      </c>
      <c r="R1" s="37"/>
      <c r="S1" s="33" t="s">
        <v>13</v>
      </c>
    </row>
    <row r="2" spans="1:19" x14ac:dyDescent="0.35">
      <c r="A2" s="17">
        <v>6</v>
      </c>
      <c r="B2" s="23" t="s">
        <v>35</v>
      </c>
      <c r="C2" s="24">
        <v>20</v>
      </c>
      <c r="D2" s="25">
        <v>21</v>
      </c>
      <c r="E2" s="25">
        <v>7</v>
      </c>
      <c r="F2" s="21">
        <f t="shared" ref="F2:F13" si="0">D2+E2</f>
        <v>28</v>
      </c>
      <c r="G2" s="24">
        <v>6</v>
      </c>
      <c r="H2" s="22"/>
      <c r="I2" s="39">
        <f t="shared" ref="I2:I12" si="1">F2/C2</f>
        <v>1.4</v>
      </c>
      <c r="J2" s="47"/>
      <c r="K2" s="42">
        <v>11</v>
      </c>
      <c r="L2" s="27" t="s">
        <v>83</v>
      </c>
      <c r="M2" s="24">
        <v>18</v>
      </c>
      <c r="N2" s="25">
        <v>2</v>
      </c>
      <c r="O2" s="25">
        <v>7</v>
      </c>
      <c r="P2" s="21">
        <f t="shared" ref="P2:P13" si="2">N2+O2</f>
        <v>9</v>
      </c>
      <c r="Q2" s="24">
        <v>3</v>
      </c>
      <c r="R2" s="22"/>
      <c r="S2" s="26">
        <f t="shared" ref="S2:S12" si="3">P2/M2</f>
        <v>0.5</v>
      </c>
    </row>
    <row r="3" spans="1:19" x14ac:dyDescent="0.35">
      <c r="A3" s="17">
        <v>13</v>
      </c>
      <c r="B3" s="23" t="s">
        <v>94</v>
      </c>
      <c r="C3" s="24">
        <v>19</v>
      </c>
      <c r="D3" s="25">
        <v>7</v>
      </c>
      <c r="E3" s="25">
        <v>7</v>
      </c>
      <c r="F3" s="21">
        <f>D3+E3</f>
        <v>14</v>
      </c>
      <c r="G3" s="24">
        <v>6</v>
      </c>
      <c r="H3" s="22"/>
      <c r="I3" s="39">
        <f>F3/C3</f>
        <v>0.73684210526315785</v>
      </c>
      <c r="J3" s="47"/>
      <c r="K3" s="42">
        <v>14</v>
      </c>
      <c r="L3" s="23" t="s">
        <v>95</v>
      </c>
      <c r="M3" s="24">
        <v>18</v>
      </c>
      <c r="N3" s="25">
        <v>2</v>
      </c>
      <c r="O3" s="25">
        <v>7</v>
      </c>
      <c r="P3" s="21">
        <f t="shared" si="2"/>
        <v>9</v>
      </c>
      <c r="Q3" s="24">
        <v>12</v>
      </c>
      <c r="R3" s="22"/>
      <c r="S3" s="26">
        <f t="shared" si="3"/>
        <v>0.5</v>
      </c>
    </row>
    <row r="4" spans="1:19" x14ac:dyDescent="0.35">
      <c r="A4" s="17">
        <v>7</v>
      </c>
      <c r="B4" s="23" t="s">
        <v>117</v>
      </c>
      <c r="C4" s="24">
        <v>22</v>
      </c>
      <c r="D4" s="25">
        <v>5</v>
      </c>
      <c r="E4" s="25">
        <v>9</v>
      </c>
      <c r="F4" s="21">
        <f t="shared" si="0"/>
        <v>14</v>
      </c>
      <c r="G4" s="24"/>
      <c r="H4" s="22"/>
      <c r="I4" s="39">
        <f t="shared" si="1"/>
        <v>0.63636363636363635</v>
      </c>
      <c r="J4" s="47"/>
      <c r="K4" s="42">
        <v>4</v>
      </c>
      <c r="L4" s="23" t="s">
        <v>73</v>
      </c>
      <c r="M4" s="24">
        <v>17</v>
      </c>
      <c r="N4" s="25">
        <v>8</v>
      </c>
      <c r="O4" s="25">
        <v>15</v>
      </c>
      <c r="P4" s="21">
        <f t="shared" si="2"/>
        <v>23</v>
      </c>
      <c r="Q4" s="24">
        <v>3</v>
      </c>
      <c r="R4" s="22"/>
      <c r="S4" s="26">
        <f t="shared" si="3"/>
        <v>1.3529411764705883</v>
      </c>
    </row>
    <row r="5" spans="1:19" s="12" customFormat="1" x14ac:dyDescent="0.35">
      <c r="A5" s="17">
        <v>9</v>
      </c>
      <c r="B5" s="23" t="s">
        <v>76</v>
      </c>
      <c r="C5" s="24">
        <v>21</v>
      </c>
      <c r="D5" s="25">
        <v>5</v>
      </c>
      <c r="E5" s="25">
        <v>5</v>
      </c>
      <c r="F5" s="21">
        <f t="shared" si="0"/>
        <v>10</v>
      </c>
      <c r="G5" s="24">
        <v>6</v>
      </c>
      <c r="H5" s="22"/>
      <c r="I5" s="39">
        <f t="shared" si="1"/>
        <v>0.47619047619047616</v>
      </c>
      <c r="J5" s="48"/>
      <c r="K5" s="42">
        <v>7</v>
      </c>
      <c r="L5" s="23" t="s">
        <v>57</v>
      </c>
      <c r="M5" s="24">
        <v>10</v>
      </c>
      <c r="N5" s="25">
        <v>7</v>
      </c>
      <c r="O5" s="25">
        <v>7</v>
      </c>
      <c r="P5" s="21">
        <f t="shared" si="2"/>
        <v>14</v>
      </c>
      <c r="Q5" s="24">
        <v>16</v>
      </c>
      <c r="R5" s="22"/>
      <c r="S5" s="26">
        <f t="shared" si="3"/>
        <v>1.4</v>
      </c>
    </row>
    <row r="6" spans="1:19" x14ac:dyDescent="0.35">
      <c r="A6" s="17">
        <v>8</v>
      </c>
      <c r="B6" s="23" t="s">
        <v>82</v>
      </c>
      <c r="C6" s="24">
        <v>20</v>
      </c>
      <c r="D6" s="25">
        <v>3</v>
      </c>
      <c r="E6" s="25">
        <v>9</v>
      </c>
      <c r="F6" s="21">
        <f>D6+E6</f>
        <v>12</v>
      </c>
      <c r="G6" s="24"/>
      <c r="H6" s="22"/>
      <c r="I6" s="39">
        <f>F6/C6</f>
        <v>0.6</v>
      </c>
      <c r="J6" s="47"/>
      <c r="K6" s="42">
        <v>9</v>
      </c>
      <c r="L6" s="23" t="s">
        <v>106</v>
      </c>
      <c r="M6" s="24">
        <v>15</v>
      </c>
      <c r="N6" s="25">
        <v>5</v>
      </c>
      <c r="O6" s="25">
        <v>10</v>
      </c>
      <c r="P6" s="21">
        <f t="shared" si="2"/>
        <v>15</v>
      </c>
      <c r="Q6" s="24">
        <v>18</v>
      </c>
      <c r="R6" s="22"/>
      <c r="S6" s="26">
        <f t="shared" si="3"/>
        <v>1</v>
      </c>
    </row>
    <row r="7" spans="1:19" x14ac:dyDescent="0.35">
      <c r="A7" s="17">
        <v>14</v>
      </c>
      <c r="B7" s="23" t="s">
        <v>36</v>
      </c>
      <c r="C7" s="24">
        <v>22</v>
      </c>
      <c r="D7" s="25"/>
      <c r="E7" s="25">
        <v>7</v>
      </c>
      <c r="F7" s="21">
        <f>D7+E7</f>
        <v>7</v>
      </c>
      <c r="G7" s="24">
        <v>12</v>
      </c>
      <c r="H7" s="22"/>
      <c r="I7" s="39">
        <f>F7/C7</f>
        <v>0.31818181818181818</v>
      </c>
      <c r="J7" s="47"/>
      <c r="K7" s="42">
        <v>8</v>
      </c>
      <c r="L7" s="23" t="s">
        <v>109</v>
      </c>
      <c r="M7" s="24">
        <v>11</v>
      </c>
      <c r="N7" s="25"/>
      <c r="O7" s="25">
        <v>5</v>
      </c>
      <c r="P7" s="21">
        <f t="shared" si="2"/>
        <v>5</v>
      </c>
      <c r="Q7" s="24">
        <v>6</v>
      </c>
      <c r="R7" s="22"/>
      <c r="S7" s="26">
        <f t="shared" si="3"/>
        <v>0.45454545454545453</v>
      </c>
    </row>
    <row r="8" spans="1:19" s="12" customFormat="1" x14ac:dyDescent="0.35">
      <c r="A8" s="17">
        <v>16</v>
      </c>
      <c r="B8" s="23" t="s">
        <v>37</v>
      </c>
      <c r="C8" s="24">
        <v>15</v>
      </c>
      <c r="D8" s="25">
        <v>1</v>
      </c>
      <c r="E8" s="25">
        <v>4</v>
      </c>
      <c r="F8" s="21">
        <f t="shared" si="0"/>
        <v>5</v>
      </c>
      <c r="G8" s="24"/>
      <c r="H8" s="22"/>
      <c r="I8" s="39">
        <f t="shared" si="1"/>
        <v>0.33333333333333331</v>
      </c>
      <c r="J8" s="48"/>
      <c r="K8" s="42">
        <v>2</v>
      </c>
      <c r="L8" s="23" t="s">
        <v>122</v>
      </c>
      <c r="M8" s="24">
        <v>16</v>
      </c>
      <c r="N8" s="25">
        <v>7</v>
      </c>
      <c r="O8" s="25">
        <v>9</v>
      </c>
      <c r="P8" s="21">
        <f t="shared" si="2"/>
        <v>16</v>
      </c>
      <c r="Q8" s="24">
        <v>3</v>
      </c>
      <c r="R8" s="22"/>
      <c r="S8" s="26">
        <f t="shared" si="3"/>
        <v>1</v>
      </c>
    </row>
    <row r="9" spans="1:19" x14ac:dyDescent="0.35">
      <c r="A9" s="17">
        <v>11</v>
      </c>
      <c r="B9" s="23" t="s">
        <v>49</v>
      </c>
      <c r="C9" s="24">
        <v>20</v>
      </c>
      <c r="D9" s="25">
        <v>6</v>
      </c>
      <c r="E9" s="25">
        <v>9</v>
      </c>
      <c r="F9" s="21">
        <f t="shared" si="0"/>
        <v>15</v>
      </c>
      <c r="G9" s="24">
        <v>12</v>
      </c>
      <c r="H9" s="22"/>
      <c r="I9" s="39">
        <f t="shared" si="1"/>
        <v>0.75</v>
      </c>
      <c r="J9" s="47"/>
      <c r="K9" s="42">
        <v>5</v>
      </c>
      <c r="L9" s="23" t="s">
        <v>107</v>
      </c>
      <c r="M9" s="24">
        <v>19</v>
      </c>
      <c r="N9" s="25">
        <v>4</v>
      </c>
      <c r="O9" s="25">
        <v>9</v>
      </c>
      <c r="P9" s="21">
        <f t="shared" si="2"/>
        <v>13</v>
      </c>
      <c r="Q9" s="24"/>
      <c r="R9" s="22"/>
      <c r="S9" s="26">
        <f t="shared" si="3"/>
        <v>0.68421052631578949</v>
      </c>
    </row>
    <row r="10" spans="1:19" x14ac:dyDescent="0.35">
      <c r="A10" s="17">
        <v>4</v>
      </c>
      <c r="B10" s="23" t="s">
        <v>39</v>
      </c>
      <c r="C10" s="24">
        <v>19</v>
      </c>
      <c r="D10" s="25">
        <v>2</v>
      </c>
      <c r="E10" s="25">
        <v>7</v>
      </c>
      <c r="F10" s="21">
        <f t="shared" si="0"/>
        <v>9</v>
      </c>
      <c r="G10" s="24"/>
      <c r="H10" s="22"/>
      <c r="I10" s="39">
        <f t="shared" si="1"/>
        <v>0.47368421052631576</v>
      </c>
      <c r="J10" s="47"/>
      <c r="K10" s="42">
        <v>3</v>
      </c>
      <c r="L10" s="23" t="s">
        <v>103</v>
      </c>
      <c r="M10" s="24">
        <v>20</v>
      </c>
      <c r="N10" s="25">
        <v>5</v>
      </c>
      <c r="O10" s="25">
        <v>6</v>
      </c>
      <c r="P10" s="21">
        <f t="shared" si="2"/>
        <v>11</v>
      </c>
      <c r="Q10" s="24"/>
      <c r="R10" s="22"/>
      <c r="S10" s="26">
        <f t="shared" si="3"/>
        <v>0.55000000000000004</v>
      </c>
    </row>
    <row r="11" spans="1:19" x14ac:dyDescent="0.35">
      <c r="A11" s="17">
        <v>12</v>
      </c>
      <c r="B11" s="27" t="s">
        <v>34</v>
      </c>
      <c r="C11" s="24">
        <v>20</v>
      </c>
      <c r="D11" s="25">
        <v>5</v>
      </c>
      <c r="E11" s="25">
        <v>7</v>
      </c>
      <c r="F11" s="21">
        <f t="shared" si="0"/>
        <v>12</v>
      </c>
      <c r="G11" s="24">
        <v>19</v>
      </c>
      <c r="H11" s="22"/>
      <c r="I11" s="39">
        <f t="shared" si="1"/>
        <v>0.6</v>
      </c>
      <c r="J11" s="47"/>
      <c r="K11" s="42">
        <v>17</v>
      </c>
      <c r="L11" s="23" t="s">
        <v>91</v>
      </c>
      <c r="M11" s="24">
        <v>14</v>
      </c>
      <c r="N11" s="25">
        <v>3</v>
      </c>
      <c r="O11" s="25">
        <v>6</v>
      </c>
      <c r="P11" s="21">
        <f>N11+O11</f>
        <v>9</v>
      </c>
      <c r="Q11" s="24"/>
      <c r="R11" s="22"/>
      <c r="S11" s="26">
        <f>P11/M11</f>
        <v>0.6428571428571429</v>
      </c>
    </row>
    <row r="12" spans="1:19" x14ac:dyDescent="0.35">
      <c r="A12" s="17">
        <v>19</v>
      </c>
      <c r="B12" s="23" t="s">
        <v>86</v>
      </c>
      <c r="C12" s="24">
        <v>10</v>
      </c>
      <c r="D12" s="25">
        <v>1</v>
      </c>
      <c r="E12" s="25">
        <v>2</v>
      </c>
      <c r="F12" s="21">
        <f t="shared" si="0"/>
        <v>3</v>
      </c>
      <c r="G12" s="24">
        <v>3</v>
      </c>
      <c r="H12" s="22"/>
      <c r="I12" s="39">
        <f t="shared" si="1"/>
        <v>0.3</v>
      </c>
      <c r="J12" s="47"/>
      <c r="K12" s="42">
        <v>12</v>
      </c>
      <c r="L12" s="23" t="s">
        <v>123</v>
      </c>
      <c r="M12" s="24">
        <v>18</v>
      </c>
      <c r="N12" s="25">
        <v>3</v>
      </c>
      <c r="O12" s="25">
        <v>6</v>
      </c>
      <c r="P12" s="21">
        <f t="shared" si="2"/>
        <v>9</v>
      </c>
      <c r="Q12" s="24">
        <v>18</v>
      </c>
      <c r="R12" s="22"/>
      <c r="S12" s="26">
        <f t="shared" si="3"/>
        <v>0.5</v>
      </c>
    </row>
    <row r="13" spans="1:19" x14ac:dyDescent="0.35">
      <c r="A13" s="17"/>
      <c r="B13" s="28" t="s">
        <v>3</v>
      </c>
      <c r="C13" s="25"/>
      <c r="D13" s="25">
        <v>7</v>
      </c>
      <c r="E13" s="25">
        <v>8</v>
      </c>
      <c r="F13" s="21">
        <f t="shared" si="0"/>
        <v>15</v>
      </c>
      <c r="G13" s="24">
        <v>9</v>
      </c>
      <c r="H13" s="22"/>
      <c r="I13" s="40"/>
      <c r="J13" s="47"/>
      <c r="K13" s="42"/>
      <c r="L13" s="28" t="s">
        <v>3</v>
      </c>
      <c r="M13" s="25"/>
      <c r="N13" s="25">
        <v>19</v>
      </c>
      <c r="O13" s="25">
        <v>21</v>
      </c>
      <c r="P13" s="21">
        <f t="shared" si="2"/>
        <v>40</v>
      </c>
      <c r="Q13" s="24">
        <v>9</v>
      </c>
      <c r="R13" s="22"/>
      <c r="S13" s="29"/>
    </row>
    <row r="14" spans="1:19" x14ac:dyDescent="0.35">
      <c r="A14" s="17"/>
      <c r="B14" s="28" t="s">
        <v>8</v>
      </c>
      <c r="C14" s="20" t="s">
        <v>4</v>
      </c>
      <c r="D14" s="20" t="s">
        <v>10</v>
      </c>
      <c r="E14" s="20" t="s">
        <v>11</v>
      </c>
      <c r="F14" s="21" t="s">
        <v>12</v>
      </c>
      <c r="G14" s="21" t="s">
        <v>7</v>
      </c>
      <c r="H14" s="20" t="s">
        <v>5</v>
      </c>
      <c r="I14" s="40"/>
      <c r="J14" s="47"/>
      <c r="K14" s="42"/>
      <c r="L14" s="28" t="s">
        <v>8</v>
      </c>
      <c r="M14" s="20" t="s">
        <v>4</v>
      </c>
      <c r="N14" s="20" t="s">
        <v>10</v>
      </c>
      <c r="O14" s="20" t="s">
        <v>11</v>
      </c>
      <c r="P14" s="21" t="s">
        <v>12</v>
      </c>
      <c r="Q14" s="21" t="s">
        <v>7</v>
      </c>
      <c r="R14" s="20" t="s">
        <v>5</v>
      </c>
      <c r="S14" s="29"/>
    </row>
    <row r="15" spans="1:19" x14ac:dyDescent="0.35">
      <c r="A15" s="17">
        <v>35</v>
      </c>
      <c r="B15" s="23" t="s">
        <v>118</v>
      </c>
      <c r="C15" s="24">
        <v>22</v>
      </c>
      <c r="D15" s="25">
        <v>68</v>
      </c>
      <c r="E15" s="25">
        <v>2</v>
      </c>
      <c r="F15" s="30">
        <f>D15/C15</f>
        <v>3.0909090909090908</v>
      </c>
      <c r="G15" s="24"/>
      <c r="H15" s="29">
        <v>1</v>
      </c>
      <c r="I15" s="40"/>
      <c r="J15" s="47"/>
      <c r="K15" s="42">
        <v>29</v>
      </c>
      <c r="L15" s="23" t="s">
        <v>47</v>
      </c>
      <c r="M15" s="24">
        <v>16</v>
      </c>
      <c r="N15" s="25">
        <v>54</v>
      </c>
      <c r="O15" s="25">
        <v>2</v>
      </c>
      <c r="P15" s="30">
        <f>N15/M15</f>
        <v>3.375</v>
      </c>
      <c r="Q15" s="24"/>
      <c r="R15" s="29"/>
      <c r="S15" s="29"/>
    </row>
    <row r="16" spans="1:19" x14ac:dyDescent="0.35">
      <c r="A16" s="17"/>
      <c r="B16" s="28" t="s">
        <v>9</v>
      </c>
      <c r="C16" s="25"/>
      <c r="D16" s="25"/>
      <c r="E16" s="25"/>
      <c r="F16" s="30" t="e">
        <f>D16/C16</f>
        <v>#DIV/0!</v>
      </c>
      <c r="G16" s="24"/>
      <c r="H16" s="25"/>
      <c r="I16" s="40"/>
      <c r="J16" s="47"/>
      <c r="K16" s="42"/>
      <c r="L16" s="28" t="s">
        <v>9</v>
      </c>
      <c r="M16" s="25">
        <v>6</v>
      </c>
      <c r="N16" s="25">
        <v>12</v>
      </c>
      <c r="O16" s="25">
        <v>1</v>
      </c>
      <c r="P16" s="30">
        <f>N16/M16</f>
        <v>2</v>
      </c>
      <c r="Q16" s="24"/>
      <c r="R16" s="22"/>
      <c r="S16" s="29"/>
    </row>
    <row r="17" spans="1:19" x14ac:dyDescent="0.35">
      <c r="A17" s="17"/>
      <c r="B17" s="28"/>
      <c r="C17" s="25"/>
      <c r="D17" s="25"/>
      <c r="E17" s="25"/>
      <c r="F17" s="21"/>
      <c r="G17" s="24"/>
      <c r="H17" s="22"/>
      <c r="I17" s="40"/>
      <c r="J17" s="47"/>
      <c r="K17" s="42"/>
      <c r="L17" s="28"/>
      <c r="M17" s="25"/>
      <c r="N17" s="25"/>
      <c r="O17" s="25"/>
      <c r="P17" s="21"/>
      <c r="Q17" s="24"/>
      <c r="R17" s="22"/>
      <c r="S17" s="29"/>
    </row>
    <row r="18" spans="1:19" x14ac:dyDescent="0.35">
      <c r="A18" s="33" t="s">
        <v>2</v>
      </c>
      <c r="B18" s="34" t="s">
        <v>14</v>
      </c>
      <c r="C18" s="35" t="s">
        <v>4</v>
      </c>
      <c r="D18" s="35" t="s">
        <v>0</v>
      </c>
      <c r="E18" s="35" t="s">
        <v>5</v>
      </c>
      <c r="F18" s="36" t="s">
        <v>6</v>
      </c>
      <c r="G18" s="36" t="s">
        <v>7</v>
      </c>
      <c r="H18" s="37"/>
      <c r="I18" s="38" t="s">
        <v>13</v>
      </c>
      <c r="J18" s="47"/>
      <c r="K18" s="41" t="s">
        <v>2</v>
      </c>
      <c r="L18" s="34" t="s">
        <v>18</v>
      </c>
      <c r="M18" s="35" t="s">
        <v>4</v>
      </c>
      <c r="N18" s="35" t="s">
        <v>0</v>
      </c>
      <c r="O18" s="35" t="s">
        <v>5</v>
      </c>
      <c r="P18" s="36" t="s">
        <v>6</v>
      </c>
      <c r="Q18" s="36" t="s">
        <v>7</v>
      </c>
      <c r="R18" s="37"/>
      <c r="S18" s="33" t="s">
        <v>13</v>
      </c>
    </row>
    <row r="19" spans="1:19" x14ac:dyDescent="0.35">
      <c r="A19" s="17">
        <v>18</v>
      </c>
      <c r="B19" s="23" t="s">
        <v>80</v>
      </c>
      <c r="C19" s="24">
        <v>19</v>
      </c>
      <c r="D19" s="25">
        <v>1</v>
      </c>
      <c r="E19" s="25">
        <v>8</v>
      </c>
      <c r="F19" s="21">
        <f t="shared" ref="F19:F30" si="4">D19+E19</f>
        <v>9</v>
      </c>
      <c r="G19" s="24">
        <v>12</v>
      </c>
      <c r="H19" s="22"/>
      <c r="I19" s="39">
        <f t="shared" ref="I19:I29" si="5">F19/C19</f>
        <v>0.47368421052631576</v>
      </c>
      <c r="J19" s="47"/>
      <c r="K19" s="42">
        <v>9</v>
      </c>
      <c r="L19" s="23" t="s">
        <v>70</v>
      </c>
      <c r="M19" s="24">
        <v>16</v>
      </c>
      <c r="N19" s="25">
        <v>1</v>
      </c>
      <c r="O19" s="25">
        <v>2</v>
      </c>
      <c r="P19" s="21">
        <f t="shared" ref="P19:P30" si="6">N19+O19</f>
        <v>3</v>
      </c>
      <c r="Q19" s="24"/>
      <c r="R19" s="22"/>
      <c r="S19" s="26">
        <f t="shared" ref="S19:S29" si="7">P19/M19</f>
        <v>0.1875</v>
      </c>
    </row>
    <row r="20" spans="1:19" x14ac:dyDescent="0.35">
      <c r="A20" s="17">
        <v>17</v>
      </c>
      <c r="B20" s="23" t="s">
        <v>110</v>
      </c>
      <c r="C20" s="24">
        <v>19</v>
      </c>
      <c r="D20" s="25">
        <v>13</v>
      </c>
      <c r="E20" s="25">
        <v>4</v>
      </c>
      <c r="F20" s="21">
        <f t="shared" si="4"/>
        <v>17</v>
      </c>
      <c r="G20" s="24">
        <v>3</v>
      </c>
      <c r="H20" s="22"/>
      <c r="I20" s="39">
        <f t="shared" si="5"/>
        <v>0.89473684210526316</v>
      </c>
      <c r="J20" s="47"/>
      <c r="K20" s="42">
        <v>20</v>
      </c>
      <c r="L20" s="23" t="s">
        <v>65</v>
      </c>
      <c r="M20" s="24">
        <v>20</v>
      </c>
      <c r="N20" s="25">
        <v>7</v>
      </c>
      <c r="O20" s="25">
        <v>5</v>
      </c>
      <c r="P20" s="21">
        <f>N20+O20</f>
        <v>12</v>
      </c>
      <c r="Q20" s="24">
        <v>15</v>
      </c>
      <c r="R20" s="22"/>
      <c r="S20" s="26">
        <f>P20/M20</f>
        <v>0.6</v>
      </c>
    </row>
    <row r="21" spans="1:19" x14ac:dyDescent="0.35">
      <c r="A21" s="17">
        <v>16</v>
      </c>
      <c r="B21" s="23" t="s">
        <v>60</v>
      </c>
      <c r="C21" s="24">
        <v>16</v>
      </c>
      <c r="D21" s="25"/>
      <c r="E21" s="25">
        <v>3</v>
      </c>
      <c r="F21" s="21">
        <f t="shared" si="4"/>
        <v>3</v>
      </c>
      <c r="G21" s="24">
        <v>3</v>
      </c>
      <c r="H21" s="22"/>
      <c r="I21" s="39">
        <f t="shared" si="5"/>
        <v>0.1875</v>
      </c>
      <c r="J21" s="47"/>
      <c r="K21" s="42">
        <v>15</v>
      </c>
      <c r="L21" s="23" t="s">
        <v>85</v>
      </c>
      <c r="M21" s="24">
        <v>21</v>
      </c>
      <c r="N21" s="25">
        <v>9</v>
      </c>
      <c r="O21" s="25">
        <v>14</v>
      </c>
      <c r="P21" s="21">
        <f t="shared" si="6"/>
        <v>23</v>
      </c>
      <c r="Q21" s="24">
        <v>12</v>
      </c>
      <c r="R21" s="22"/>
      <c r="S21" s="26">
        <f t="shared" si="7"/>
        <v>1.0952380952380953</v>
      </c>
    </row>
    <row r="22" spans="1:19" x14ac:dyDescent="0.35">
      <c r="A22" s="17">
        <v>19</v>
      </c>
      <c r="B22" s="23" t="s">
        <v>44</v>
      </c>
      <c r="C22" s="24">
        <v>18</v>
      </c>
      <c r="D22" s="25">
        <v>3</v>
      </c>
      <c r="E22" s="25">
        <v>5</v>
      </c>
      <c r="F22" s="21">
        <f t="shared" si="4"/>
        <v>8</v>
      </c>
      <c r="G22" s="24">
        <v>3</v>
      </c>
      <c r="H22" s="22"/>
      <c r="I22" s="39">
        <f t="shared" si="5"/>
        <v>0.44444444444444442</v>
      </c>
      <c r="J22" s="47"/>
      <c r="K22" s="42">
        <v>2</v>
      </c>
      <c r="L22" s="23" t="s">
        <v>124</v>
      </c>
      <c r="M22" s="24">
        <v>18</v>
      </c>
      <c r="N22" s="25">
        <v>6</v>
      </c>
      <c r="O22" s="25">
        <v>15</v>
      </c>
      <c r="P22" s="21">
        <f t="shared" si="6"/>
        <v>21</v>
      </c>
      <c r="Q22" s="24">
        <v>3</v>
      </c>
      <c r="R22" s="22"/>
      <c r="S22" s="26">
        <f t="shared" si="7"/>
        <v>1.1666666666666667</v>
      </c>
    </row>
    <row r="23" spans="1:19" x14ac:dyDescent="0.35">
      <c r="A23" s="17">
        <v>14</v>
      </c>
      <c r="B23" s="23" t="s">
        <v>50</v>
      </c>
      <c r="C23" s="24">
        <v>18</v>
      </c>
      <c r="D23" s="25">
        <v>2</v>
      </c>
      <c r="E23" s="25">
        <v>14</v>
      </c>
      <c r="F23" s="21">
        <f t="shared" si="4"/>
        <v>16</v>
      </c>
      <c r="G23" s="24">
        <v>9</v>
      </c>
      <c r="H23" s="22"/>
      <c r="I23" s="39">
        <f t="shared" si="5"/>
        <v>0.88888888888888884</v>
      </c>
      <c r="J23" s="47"/>
      <c r="K23" s="42">
        <v>7</v>
      </c>
      <c r="L23" s="23" t="s">
        <v>75</v>
      </c>
      <c r="M23" s="24">
        <v>18</v>
      </c>
      <c r="N23" s="25">
        <v>1</v>
      </c>
      <c r="O23" s="25">
        <v>9</v>
      </c>
      <c r="P23" s="21">
        <f t="shared" si="6"/>
        <v>10</v>
      </c>
      <c r="Q23" s="24">
        <v>22</v>
      </c>
      <c r="R23" s="22"/>
      <c r="S23" s="26">
        <f t="shared" si="7"/>
        <v>0.55555555555555558</v>
      </c>
    </row>
    <row r="24" spans="1:19" x14ac:dyDescent="0.35">
      <c r="A24" s="17">
        <v>12</v>
      </c>
      <c r="B24" s="23" t="s">
        <v>61</v>
      </c>
      <c r="C24" s="24">
        <v>20</v>
      </c>
      <c r="D24" s="25">
        <v>30</v>
      </c>
      <c r="E24" s="25">
        <v>23</v>
      </c>
      <c r="F24" s="21">
        <f t="shared" si="4"/>
        <v>53</v>
      </c>
      <c r="G24" s="24">
        <v>24</v>
      </c>
      <c r="H24" s="22"/>
      <c r="I24" s="39">
        <f t="shared" si="5"/>
        <v>2.65</v>
      </c>
      <c r="J24" s="47"/>
      <c r="K24" s="42">
        <v>16</v>
      </c>
      <c r="L24" s="27" t="s">
        <v>43</v>
      </c>
      <c r="M24" s="24">
        <v>21</v>
      </c>
      <c r="N24" s="25">
        <v>8</v>
      </c>
      <c r="O24" s="25">
        <v>15</v>
      </c>
      <c r="P24" s="21">
        <f t="shared" si="6"/>
        <v>23</v>
      </c>
      <c r="Q24" s="24">
        <v>12</v>
      </c>
      <c r="R24" s="22"/>
      <c r="S24" s="26">
        <f t="shared" si="7"/>
        <v>1.0952380952380953</v>
      </c>
    </row>
    <row r="25" spans="1:19" x14ac:dyDescent="0.35">
      <c r="A25" s="17">
        <v>10</v>
      </c>
      <c r="B25" s="23" t="s">
        <v>69</v>
      </c>
      <c r="C25" s="24">
        <v>19</v>
      </c>
      <c r="D25" s="25">
        <v>4</v>
      </c>
      <c r="E25" s="25">
        <v>4</v>
      </c>
      <c r="F25" s="21">
        <f>D25+E25</f>
        <v>8</v>
      </c>
      <c r="G25" s="24">
        <v>6</v>
      </c>
      <c r="H25" s="22"/>
      <c r="I25" s="39">
        <f>F25/C25</f>
        <v>0.42105263157894735</v>
      </c>
      <c r="J25" s="47"/>
      <c r="K25" s="42">
        <v>14</v>
      </c>
      <c r="L25" s="23" t="s">
        <v>77</v>
      </c>
      <c r="M25" s="24">
        <v>22</v>
      </c>
      <c r="N25" s="25">
        <v>1</v>
      </c>
      <c r="O25" s="25">
        <v>10</v>
      </c>
      <c r="P25" s="21">
        <f t="shared" si="6"/>
        <v>11</v>
      </c>
      <c r="Q25" s="24"/>
      <c r="R25" s="22"/>
      <c r="S25" s="26">
        <f t="shared" si="7"/>
        <v>0.5</v>
      </c>
    </row>
    <row r="26" spans="1:19" s="12" customFormat="1" x14ac:dyDescent="0.35">
      <c r="A26" s="17">
        <v>13</v>
      </c>
      <c r="B26" s="23" t="s">
        <v>114</v>
      </c>
      <c r="C26" s="24">
        <v>21</v>
      </c>
      <c r="D26" s="25">
        <v>1</v>
      </c>
      <c r="E26" s="25">
        <v>6</v>
      </c>
      <c r="F26" s="21">
        <f t="shared" si="4"/>
        <v>7</v>
      </c>
      <c r="G26" s="24">
        <v>3</v>
      </c>
      <c r="H26" s="22"/>
      <c r="I26" s="39">
        <f t="shared" si="5"/>
        <v>0.33333333333333331</v>
      </c>
      <c r="J26" s="48"/>
      <c r="K26" s="42">
        <v>12</v>
      </c>
      <c r="L26" s="23" t="s">
        <v>72</v>
      </c>
      <c r="M26" s="24">
        <v>21</v>
      </c>
      <c r="N26" s="25">
        <v>18</v>
      </c>
      <c r="O26" s="25">
        <v>10</v>
      </c>
      <c r="P26" s="21">
        <f t="shared" si="6"/>
        <v>28</v>
      </c>
      <c r="Q26" s="24">
        <v>6</v>
      </c>
      <c r="R26" s="22"/>
      <c r="S26" s="26">
        <f t="shared" si="7"/>
        <v>1.3333333333333333</v>
      </c>
    </row>
    <row r="27" spans="1:19" x14ac:dyDescent="0.35">
      <c r="A27" s="17">
        <v>2</v>
      </c>
      <c r="B27" s="23" t="s">
        <v>102</v>
      </c>
      <c r="C27" s="24">
        <v>19</v>
      </c>
      <c r="D27" s="25">
        <v>9</v>
      </c>
      <c r="E27" s="25">
        <v>29</v>
      </c>
      <c r="F27" s="21">
        <f t="shared" si="4"/>
        <v>38</v>
      </c>
      <c r="G27" s="24">
        <v>18</v>
      </c>
      <c r="H27" s="22"/>
      <c r="I27" s="39">
        <f t="shared" si="5"/>
        <v>2</v>
      </c>
      <c r="J27" s="47"/>
      <c r="K27" s="42">
        <v>17</v>
      </c>
      <c r="L27" s="23" t="s">
        <v>101</v>
      </c>
      <c r="M27" s="24">
        <v>20</v>
      </c>
      <c r="N27" s="25">
        <v>8</v>
      </c>
      <c r="O27" s="25">
        <v>7</v>
      </c>
      <c r="P27" s="21">
        <f t="shared" si="6"/>
        <v>15</v>
      </c>
      <c r="Q27" s="24"/>
      <c r="R27" s="22"/>
      <c r="S27" s="26">
        <f t="shared" si="7"/>
        <v>0.75</v>
      </c>
    </row>
    <row r="28" spans="1:19" x14ac:dyDescent="0.35">
      <c r="A28" s="17">
        <v>9</v>
      </c>
      <c r="B28" s="31" t="s">
        <v>90</v>
      </c>
      <c r="C28" s="24">
        <v>19</v>
      </c>
      <c r="D28" s="25">
        <v>28</v>
      </c>
      <c r="E28" s="25">
        <v>19</v>
      </c>
      <c r="F28" s="21">
        <f t="shared" ref="F28" si="8">D28+E28</f>
        <v>47</v>
      </c>
      <c r="G28" s="24">
        <v>3</v>
      </c>
      <c r="H28" s="22"/>
      <c r="I28" s="39">
        <f t="shared" ref="I28" si="9">F28/C28</f>
        <v>2.4736842105263159</v>
      </c>
      <c r="J28" s="47"/>
      <c r="K28" s="42">
        <v>6</v>
      </c>
      <c r="L28" s="23" t="s">
        <v>125</v>
      </c>
      <c r="M28" s="24">
        <v>21</v>
      </c>
      <c r="N28" s="25">
        <v>12</v>
      </c>
      <c r="O28" s="25">
        <v>12</v>
      </c>
      <c r="P28" s="21">
        <f t="shared" si="6"/>
        <v>24</v>
      </c>
      <c r="Q28" s="24">
        <v>19</v>
      </c>
      <c r="R28" s="22"/>
      <c r="S28" s="26">
        <f t="shared" si="7"/>
        <v>1.1428571428571428</v>
      </c>
    </row>
    <row r="29" spans="1:19" x14ac:dyDescent="0.35">
      <c r="A29" s="17">
        <v>6</v>
      </c>
      <c r="B29" s="23" t="s">
        <v>115</v>
      </c>
      <c r="C29" s="24">
        <v>20</v>
      </c>
      <c r="D29" s="25">
        <v>5</v>
      </c>
      <c r="E29" s="25">
        <v>24</v>
      </c>
      <c r="F29" s="21">
        <f t="shared" si="4"/>
        <v>29</v>
      </c>
      <c r="G29" s="24"/>
      <c r="H29" s="22"/>
      <c r="I29" s="39">
        <f t="shared" si="5"/>
        <v>1.45</v>
      </c>
      <c r="J29" s="47"/>
      <c r="K29" s="42">
        <v>18</v>
      </c>
      <c r="L29" s="23" t="s">
        <v>126</v>
      </c>
      <c r="M29" s="24">
        <v>19</v>
      </c>
      <c r="N29" s="25">
        <v>1</v>
      </c>
      <c r="O29" s="25">
        <v>3</v>
      </c>
      <c r="P29" s="21">
        <f t="shared" si="6"/>
        <v>4</v>
      </c>
      <c r="Q29" s="24">
        <v>12</v>
      </c>
      <c r="R29" s="22"/>
      <c r="S29" s="26">
        <f t="shared" si="7"/>
        <v>0.21052631578947367</v>
      </c>
    </row>
    <row r="30" spans="1:19" x14ac:dyDescent="0.35">
      <c r="A30" s="17"/>
      <c r="B30" s="28" t="s">
        <v>3</v>
      </c>
      <c r="C30" s="25"/>
      <c r="D30" s="25">
        <v>7</v>
      </c>
      <c r="E30" s="25">
        <v>10</v>
      </c>
      <c r="F30" s="21">
        <f t="shared" si="4"/>
        <v>17</v>
      </c>
      <c r="G30" s="24"/>
      <c r="H30" s="22"/>
      <c r="I30" s="40"/>
      <c r="J30" s="47"/>
      <c r="K30" s="42"/>
      <c r="L30" s="28" t="s">
        <v>3</v>
      </c>
      <c r="M30" s="25"/>
      <c r="N30" s="25">
        <v>1</v>
      </c>
      <c r="O30" s="25">
        <v>3</v>
      </c>
      <c r="P30" s="21">
        <f t="shared" si="6"/>
        <v>4</v>
      </c>
      <c r="Q30" s="24">
        <v>3</v>
      </c>
      <c r="R30" s="22"/>
      <c r="S30" s="29"/>
    </row>
    <row r="31" spans="1:19" x14ac:dyDescent="0.35">
      <c r="A31" s="17"/>
      <c r="B31" s="28" t="s">
        <v>8</v>
      </c>
      <c r="C31" s="20" t="s">
        <v>4</v>
      </c>
      <c r="D31" s="20" t="s">
        <v>10</v>
      </c>
      <c r="E31" s="20" t="s">
        <v>11</v>
      </c>
      <c r="F31" s="21" t="s">
        <v>12</v>
      </c>
      <c r="G31" s="21" t="s">
        <v>7</v>
      </c>
      <c r="H31" s="20" t="s">
        <v>5</v>
      </c>
      <c r="I31" s="40"/>
      <c r="J31" s="47"/>
      <c r="K31" s="42"/>
      <c r="L31" s="28" t="s">
        <v>8</v>
      </c>
      <c r="M31" s="20" t="s">
        <v>4</v>
      </c>
      <c r="N31" s="20" t="s">
        <v>10</v>
      </c>
      <c r="O31" s="20" t="s">
        <v>11</v>
      </c>
      <c r="P31" s="21" t="s">
        <v>12</v>
      </c>
      <c r="Q31" s="21" t="s">
        <v>7</v>
      </c>
      <c r="R31" s="20" t="s">
        <v>5</v>
      </c>
      <c r="S31" s="29"/>
    </row>
    <row r="32" spans="1:19" x14ac:dyDescent="0.35">
      <c r="A32" s="17">
        <v>35</v>
      </c>
      <c r="B32" s="23" t="s">
        <v>116</v>
      </c>
      <c r="C32" s="24">
        <v>20</v>
      </c>
      <c r="D32" s="25">
        <v>76</v>
      </c>
      <c r="E32" s="25">
        <v>1</v>
      </c>
      <c r="F32" s="30">
        <f>D32/C32</f>
        <v>3.8</v>
      </c>
      <c r="G32" s="24">
        <v>3</v>
      </c>
      <c r="H32" s="32">
        <v>1</v>
      </c>
      <c r="I32" s="40"/>
      <c r="J32" s="47"/>
      <c r="K32" s="42">
        <v>1</v>
      </c>
      <c r="L32" s="23" t="s">
        <v>55</v>
      </c>
      <c r="M32" s="24">
        <v>21</v>
      </c>
      <c r="N32" s="25">
        <v>73</v>
      </c>
      <c r="O32" s="25"/>
      <c r="P32" s="30">
        <f>N32/M32</f>
        <v>3.4761904761904763</v>
      </c>
      <c r="Q32" s="24"/>
      <c r="R32" s="22">
        <v>1</v>
      </c>
      <c r="S32" s="29"/>
    </row>
    <row r="33" spans="1:19" x14ac:dyDescent="0.35">
      <c r="A33" s="17"/>
      <c r="B33" s="28" t="s">
        <v>9</v>
      </c>
      <c r="C33" s="25">
        <v>2</v>
      </c>
      <c r="D33" s="25">
        <v>7</v>
      </c>
      <c r="E33" s="25"/>
      <c r="F33" s="30">
        <f>D33/C33</f>
        <v>3.5</v>
      </c>
      <c r="G33" s="24"/>
      <c r="H33" s="22"/>
      <c r="I33" s="40"/>
      <c r="J33" s="47"/>
      <c r="K33" s="42"/>
      <c r="L33" s="28" t="s">
        <v>9</v>
      </c>
      <c r="M33" s="25">
        <v>1</v>
      </c>
      <c r="N33" s="25">
        <v>6</v>
      </c>
      <c r="O33" s="25"/>
      <c r="P33" s="30">
        <f>N33/M33</f>
        <v>6</v>
      </c>
      <c r="Q33" s="24"/>
      <c r="R33" s="22"/>
      <c r="S33" s="29"/>
    </row>
    <row r="34" spans="1:19" x14ac:dyDescent="0.35">
      <c r="A34" s="17"/>
      <c r="B34" s="28"/>
      <c r="C34" s="25"/>
      <c r="D34" s="25"/>
      <c r="E34" s="25"/>
      <c r="F34" s="21"/>
      <c r="G34" s="24"/>
      <c r="H34" s="22"/>
      <c r="I34" s="40"/>
      <c r="J34" s="47"/>
      <c r="K34" s="42"/>
      <c r="L34" s="28"/>
      <c r="M34" s="25"/>
      <c r="N34" s="25"/>
      <c r="O34" s="25"/>
      <c r="P34" s="21"/>
      <c r="Q34" s="24"/>
      <c r="R34" s="22"/>
      <c r="S34" s="29"/>
    </row>
    <row r="35" spans="1:19" x14ac:dyDescent="0.35">
      <c r="A35" s="33" t="s">
        <v>2</v>
      </c>
      <c r="B35" s="34" t="s">
        <v>15</v>
      </c>
      <c r="C35" s="35" t="s">
        <v>4</v>
      </c>
      <c r="D35" s="35" t="s">
        <v>0</v>
      </c>
      <c r="E35" s="35" t="s">
        <v>5</v>
      </c>
      <c r="F35" s="36" t="s">
        <v>6</v>
      </c>
      <c r="G35" s="36" t="s">
        <v>7</v>
      </c>
      <c r="H35" s="37"/>
      <c r="I35" s="38" t="s">
        <v>13</v>
      </c>
      <c r="J35" s="47"/>
      <c r="K35" s="41" t="s">
        <v>2</v>
      </c>
      <c r="L35" s="34" t="s">
        <v>19</v>
      </c>
      <c r="M35" s="35" t="s">
        <v>4</v>
      </c>
      <c r="N35" s="35" t="s">
        <v>0</v>
      </c>
      <c r="O35" s="35" t="s">
        <v>5</v>
      </c>
      <c r="P35" s="36" t="s">
        <v>6</v>
      </c>
      <c r="Q35" s="36" t="s">
        <v>7</v>
      </c>
      <c r="R35" s="37"/>
      <c r="S35" s="33" t="s">
        <v>13</v>
      </c>
    </row>
    <row r="36" spans="1:19" x14ac:dyDescent="0.35">
      <c r="A36" s="17">
        <v>14</v>
      </c>
      <c r="B36" s="23" t="s">
        <v>67</v>
      </c>
      <c r="C36" s="24">
        <v>17</v>
      </c>
      <c r="D36" s="25">
        <v>6</v>
      </c>
      <c r="E36" s="25">
        <v>6</v>
      </c>
      <c r="F36" s="21">
        <f t="shared" ref="F36:F47" si="10">D36+E36</f>
        <v>12</v>
      </c>
      <c r="G36" s="24">
        <v>3</v>
      </c>
      <c r="H36" s="22"/>
      <c r="I36" s="39">
        <f t="shared" ref="I36:I46" si="11">F36/C36</f>
        <v>0.70588235294117652</v>
      </c>
      <c r="J36" s="47"/>
      <c r="K36" s="42">
        <v>11</v>
      </c>
      <c r="L36" s="23" t="s">
        <v>105</v>
      </c>
      <c r="M36" s="24">
        <v>18</v>
      </c>
      <c r="N36" s="25">
        <v>4</v>
      </c>
      <c r="O36" s="25">
        <v>4</v>
      </c>
      <c r="P36" s="21">
        <f t="shared" ref="P36:P47" si="12">N36+O36</f>
        <v>8</v>
      </c>
      <c r="Q36" s="24">
        <v>3</v>
      </c>
      <c r="R36" s="22"/>
      <c r="S36" s="26">
        <f t="shared" ref="S36:S44" si="13">P36/M36</f>
        <v>0.44444444444444442</v>
      </c>
    </row>
    <row r="37" spans="1:19" x14ac:dyDescent="0.35">
      <c r="A37" s="17">
        <v>6</v>
      </c>
      <c r="B37" s="23" t="s">
        <v>56</v>
      </c>
      <c r="C37" s="24">
        <v>19</v>
      </c>
      <c r="D37" s="25"/>
      <c r="E37" s="25">
        <v>5</v>
      </c>
      <c r="F37" s="21">
        <f>D37+E37</f>
        <v>5</v>
      </c>
      <c r="G37" s="24">
        <v>6</v>
      </c>
      <c r="H37" s="22"/>
      <c r="I37" s="39">
        <f>F37/C37</f>
        <v>0.26315789473684209</v>
      </c>
      <c r="J37" s="47"/>
      <c r="K37" s="42">
        <v>42</v>
      </c>
      <c r="L37" s="23" t="s">
        <v>68</v>
      </c>
      <c r="M37" s="24">
        <v>19</v>
      </c>
      <c r="N37" s="25">
        <v>4</v>
      </c>
      <c r="O37" s="25">
        <v>6</v>
      </c>
      <c r="P37" s="21">
        <f t="shared" si="12"/>
        <v>10</v>
      </c>
      <c r="Q37" s="24">
        <v>3</v>
      </c>
      <c r="R37" s="22"/>
      <c r="S37" s="26">
        <f t="shared" si="13"/>
        <v>0.52631578947368418</v>
      </c>
    </row>
    <row r="38" spans="1:19" x14ac:dyDescent="0.35">
      <c r="A38" s="17">
        <v>17</v>
      </c>
      <c r="B38" s="23" t="s">
        <v>51</v>
      </c>
      <c r="C38" s="24">
        <v>18</v>
      </c>
      <c r="D38" s="25">
        <v>4</v>
      </c>
      <c r="E38" s="25">
        <v>11</v>
      </c>
      <c r="F38" s="21">
        <f t="shared" si="10"/>
        <v>15</v>
      </c>
      <c r="G38" s="24">
        <v>3</v>
      </c>
      <c r="H38" s="22"/>
      <c r="I38" s="39">
        <f t="shared" si="11"/>
        <v>0.83333333333333337</v>
      </c>
      <c r="J38" s="47"/>
      <c r="K38" s="42">
        <v>2</v>
      </c>
      <c r="L38" s="31" t="s">
        <v>53</v>
      </c>
      <c r="M38" s="25">
        <v>19</v>
      </c>
      <c r="N38" s="25">
        <v>2</v>
      </c>
      <c r="O38" s="25">
        <v>2</v>
      </c>
      <c r="P38" s="21">
        <f t="shared" si="12"/>
        <v>4</v>
      </c>
      <c r="Q38" s="25"/>
      <c r="R38" s="22"/>
      <c r="S38" s="26">
        <f t="shared" si="13"/>
        <v>0.21052631578947367</v>
      </c>
    </row>
    <row r="39" spans="1:19" x14ac:dyDescent="0.35">
      <c r="A39" s="17">
        <v>9</v>
      </c>
      <c r="B39" s="23" t="s">
        <v>93</v>
      </c>
      <c r="C39" s="24">
        <v>18</v>
      </c>
      <c r="D39" s="25">
        <v>1</v>
      </c>
      <c r="E39" s="25">
        <v>10</v>
      </c>
      <c r="F39" s="21">
        <f t="shared" si="10"/>
        <v>11</v>
      </c>
      <c r="G39" s="24">
        <v>6</v>
      </c>
      <c r="H39" s="22"/>
      <c r="I39" s="39">
        <f t="shared" si="11"/>
        <v>0.61111111111111116</v>
      </c>
      <c r="J39" s="47"/>
      <c r="K39" s="42">
        <v>16</v>
      </c>
      <c r="L39" s="23" t="s">
        <v>52</v>
      </c>
      <c r="M39" s="24">
        <v>21</v>
      </c>
      <c r="N39" s="25">
        <v>1</v>
      </c>
      <c r="O39" s="25">
        <v>4</v>
      </c>
      <c r="P39" s="21">
        <f t="shared" si="12"/>
        <v>5</v>
      </c>
      <c r="Q39" s="24">
        <v>3</v>
      </c>
      <c r="R39" s="22"/>
      <c r="S39" s="26">
        <f t="shared" si="13"/>
        <v>0.23809523809523808</v>
      </c>
    </row>
    <row r="40" spans="1:19" x14ac:dyDescent="0.35">
      <c r="A40" s="17">
        <v>3</v>
      </c>
      <c r="B40" s="23" t="s">
        <v>54</v>
      </c>
      <c r="C40" s="24">
        <v>19</v>
      </c>
      <c r="D40" s="25">
        <v>2</v>
      </c>
      <c r="E40" s="25">
        <v>4</v>
      </c>
      <c r="F40" s="21">
        <f t="shared" si="10"/>
        <v>6</v>
      </c>
      <c r="G40" s="24">
        <v>3</v>
      </c>
      <c r="H40" s="22"/>
      <c r="I40" s="39">
        <f t="shared" si="11"/>
        <v>0.31578947368421051</v>
      </c>
      <c r="J40" s="47"/>
      <c r="K40" s="42">
        <v>5</v>
      </c>
      <c r="L40" s="23" t="s">
        <v>104</v>
      </c>
      <c r="M40" s="24">
        <v>17</v>
      </c>
      <c r="N40" s="25">
        <v>6</v>
      </c>
      <c r="O40" s="25">
        <v>6</v>
      </c>
      <c r="P40" s="21">
        <f t="shared" si="12"/>
        <v>12</v>
      </c>
      <c r="Q40" s="24">
        <v>6</v>
      </c>
      <c r="R40" s="22"/>
      <c r="S40" s="26">
        <f t="shared" si="13"/>
        <v>0.70588235294117652</v>
      </c>
    </row>
    <row r="41" spans="1:19" s="12" customFormat="1" x14ac:dyDescent="0.35">
      <c r="A41" s="17">
        <v>10</v>
      </c>
      <c r="B41" s="23" t="s">
        <v>64</v>
      </c>
      <c r="C41" s="24">
        <v>13</v>
      </c>
      <c r="D41" s="25">
        <v>15</v>
      </c>
      <c r="E41" s="25">
        <v>9</v>
      </c>
      <c r="F41" s="21">
        <f t="shared" si="10"/>
        <v>24</v>
      </c>
      <c r="G41" s="24">
        <v>3</v>
      </c>
      <c r="H41" s="22"/>
      <c r="I41" s="39">
        <f t="shared" si="11"/>
        <v>1.8461538461538463</v>
      </c>
      <c r="J41" s="48"/>
      <c r="K41" s="42">
        <v>10</v>
      </c>
      <c r="L41" s="23" t="s">
        <v>81</v>
      </c>
      <c r="M41" s="24">
        <v>18</v>
      </c>
      <c r="N41" s="25">
        <v>4</v>
      </c>
      <c r="O41" s="25">
        <v>10</v>
      </c>
      <c r="P41" s="21">
        <f t="shared" si="12"/>
        <v>14</v>
      </c>
      <c r="Q41" s="24">
        <v>3</v>
      </c>
      <c r="R41" s="22"/>
      <c r="S41" s="26">
        <f t="shared" si="13"/>
        <v>0.77777777777777779</v>
      </c>
    </row>
    <row r="42" spans="1:19" x14ac:dyDescent="0.35">
      <c r="A42" s="17">
        <v>7</v>
      </c>
      <c r="B42" s="23" t="s">
        <v>108</v>
      </c>
      <c r="C42" s="24">
        <v>16</v>
      </c>
      <c r="D42" s="25">
        <v>10</v>
      </c>
      <c r="E42" s="25">
        <v>16</v>
      </c>
      <c r="F42" s="21">
        <f t="shared" si="10"/>
        <v>26</v>
      </c>
      <c r="G42" s="24">
        <v>9</v>
      </c>
      <c r="H42" s="22"/>
      <c r="I42" s="39">
        <f t="shared" si="11"/>
        <v>1.625</v>
      </c>
      <c r="J42" s="47"/>
      <c r="K42" s="42">
        <v>3</v>
      </c>
      <c r="L42" s="23" t="s">
        <v>66</v>
      </c>
      <c r="M42" s="24">
        <v>20</v>
      </c>
      <c r="N42" s="25">
        <v>5</v>
      </c>
      <c r="O42" s="25">
        <v>7</v>
      </c>
      <c r="P42" s="21">
        <f t="shared" si="12"/>
        <v>12</v>
      </c>
      <c r="Q42" s="24">
        <v>9</v>
      </c>
      <c r="R42" s="22"/>
      <c r="S42" s="26">
        <f t="shared" si="13"/>
        <v>0.6</v>
      </c>
    </row>
    <row r="43" spans="1:19" x14ac:dyDescent="0.35">
      <c r="A43" s="17">
        <v>15</v>
      </c>
      <c r="B43" s="23" t="s">
        <v>38</v>
      </c>
      <c r="C43" s="24">
        <v>16</v>
      </c>
      <c r="D43" s="25">
        <v>6</v>
      </c>
      <c r="E43" s="25">
        <v>7</v>
      </c>
      <c r="F43" s="21">
        <f t="shared" si="10"/>
        <v>13</v>
      </c>
      <c r="G43" s="24">
        <v>6</v>
      </c>
      <c r="H43" s="22"/>
      <c r="I43" s="39">
        <f t="shared" si="11"/>
        <v>0.8125</v>
      </c>
      <c r="J43" s="47"/>
      <c r="K43" s="42">
        <v>7</v>
      </c>
      <c r="L43" s="23" t="s">
        <v>89</v>
      </c>
      <c r="M43" s="24">
        <v>16</v>
      </c>
      <c r="N43" s="25">
        <v>4</v>
      </c>
      <c r="O43" s="25">
        <v>12</v>
      </c>
      <c r="P43" s="21">
        <f>N43+O43</f>
        <v>16</v>
      </c>
      <c r="Q43" s="24">
        <v>6</v>
      </c>
      <c r="R43" s="22"/>
      <c r="S43" s="26">
        <f>P43/M43</f>
        <v>1</v>
      </c>
    </row>
    <row r="44" spans="1:19" s="12" customFormat="1" x14ac:dyDescent="0.35">
      <c r="A44" s="17">
        <v>18</v>
      </c>
      <c r="B44" s="23" t="s">
        <v>84</v>
      </c>
      <c r="C44" s="24">
        <v>17</v>
      </c>
      <c r="D44" s="25">
        <v>2</v>
      </c>
      <c r="E44" s="25">
        <v>4</v>
      </c>
      <c r="F44" s="21">
        <f t="shared" si="10"/>
        <v>6</v>
      </c>
      <c r="G44" s="24"/>
      <c r="H44" s="22"/>
      <c r="I44" s="39">
        <f t="shared" si="11"/>
        <v>0.35294117647058826</v>
      </c>
      <c r="J44" s="48"/>
      <c r="K44" s="42">
        <v>13</v>
      </c>
      <c r="L44" s="23" t="s">
        <v>48</v>
      </c>
      <c r="M44" s="24">
        <v>21</v>
      </c>
      <c r="N44" s="25">
        <v>8</v>
      </c>
      <c r="O44" s="25">
        <v>10</v>
      </c>
      <c r="P44" s="21">
        <f t="shared" si="12"/>
        <v>18</v>
      </c>
      <c r="Q44" s="24">
        <v>15</v>
      </c>
      <c r="R44" s="22"/>
      <c r="S44" s="26">
        <f t="shared" si="13"/>
        <v>0.8571428571428571</v>
      </c>
    </row>
    <row r="45" spans="1:19" x14ac:dyDescent="0.35">
      <c r="A45" s="17">
        <v>12</v>
      </c>
      <c r="B45" s="23" t="s">
        <v>74</v>
      </c>
      <c r="C45" s="24">
        <v>19</v>
      </c>
      <c r="D45" s="25">
        <v>7</v>
      </c>
      <c r="E45" s="25">
        <v>5</v>
      </c>
      <c r="F45" s="21">
        <f t="shared" si="10"/>
        <v>12</v>
      </c>
      <c r="G45" s="24">
        <v>6</v>
      </c>
      <c r="H45" s="22"/>
      <c r="I45" s="39">
        <f t="shared" si="11"/>
        <v>0.63157894736842102</v>
      </c>
      <c r="J45" s="47"/>
      <c r="K45" s="42">
        <v>12</v>
      </c>
      <c r="L45" s="23" t="s">
        <v>92</v>
      </c>
      <c r="M45" s="24">
        <v>18</v>
      </c>
      <c r="N45" s="25">
        <v>7</v>
      </c>
      <c r="O45" s="25">
        <v>5</v>
      </c>
      <c r="P45" s="21">
        <f>N45+O45</f>
        <v>12</v>
      </c>
      <c r="Q45" s="24">
        <v>6</v>
      </c>
      <c r="R45" s="22"/>
      <c r="S45" s="26">
        <f>P45/M45</f>
        <v>0.66666666666666663</v>
      </c>
    </row>
    <row r="46" spans="1:19" s="12" customFormat="1" x14ac:dyDescent="0.35">
      <c r="A46" s="17">
        <v>11</v>
      </c>
      <c r="B46" s="23" t="s">
        <v>119</v>
      </c>
      <c r="C46" s="24">
        <v>15</v>
      </c>
      <c r="D46" s="25">
        <v>1</v>
      </c>
      <c r="E46" s="25">
        <v>3</v>
      </c>
      <c r="F46" s="21">
        <f t="shared" si="10"/>
        <v>4</v>
      </c>
      <c r="G46" s="24">
        <v>6</v>
      </c>
      <c r="H46" s="22"/>
      <c r="I46" s="39">
        <f t="shared" si="11"/>
        <v>0.26666666666666666</v>
      </c>
      <c r="J46" s="48"/>
      <c r="K46" s="42">
        <v>4</v>
      </c>
      <c r="L46" s="23" t="s">
        <v>46</v>
      </c>
      <c r="M46" s="24">
        <v>19</v>
      </c>
      <c r="N46" s="25">
        <v>10</v>
      </c>
      <c r="O46" s="25">
        <v>19</v>
      </c>
      <c r="P46" s="21">
        <f>N46+O46</f>
        <v>29</v>
      </c>
      <c r="Q46" s="24">
        <v>9</v>
      </c>
      <c r="R46" s="22"/>
      <c r="S46" s="26">
        <f>P46/M46</f>
        <v>1.5263157894736843</v>
      </c>
    </row>
    <row r="47" spans="1:19" x14ac:dyDescent="0.35">
      <c r="A47" s="17"/>
      <c r="B47" s="28" t="s">
        <v>3</v>
      </c>
      <c r="C47" s="25"/>
      <c r="D47" s="25">
        <v>14</v>
      </c>
      <c r="E47" s="25">
        <v>11</v>
      </c>
      <c r="F47" s="21">
        <f t="shared" si="10"/>
        <v>25</v>
      </c>
      <c r="G47" s="24">
        <v>6</v>
      </c>
      <c r="H47" s="22"/>
      <c r="I47" s="40"/>
      <c r="J47" s="47"/>
      <c r="K47" s="42"/>
      <c r="L47" s="28" t="s">
        <v>3</v>
      </c>
      <c r="M47" s="25"/>
      <c r="N47" s="25">
        <v>11</v>
      </c>
      <c r="O47" s="25">
        <v>5</v>
      </c>
      <c r="P47" s="21">
        <f t="shared" si="12"/>
        <v>16</v>
      </c>
      <c r="Q47" s="24"/>
      <c r="R47" s="22"/>
      <c r="S47" s="29"/>
    </row>
    <row r="48" spans="1:19" x14ac:dyDescent="0.35">
      <c r="A48" s="17"/>
      <c r="B48" s="28" t="s">
        <v>8</v>
      </c>
      <c r="C48" s="20" t="s">
        <v>4</v>
      </c>
      <c r="D48" s="20" t="s">
        <v>10</v>
      </c>
      <c r="E48" s="20" t="s">
        <v>11</v>
      </c>
      <c r="F48" s="21" t="s">
        <v>12</v>
      </c>
      <c r="G48" s="21" t="s">
        <v>7</v>
      </c>
      <c r="H48" s="20" t="s">
        <v>5</v>
      </c>
      <c r="I48" s="40"/>
      <c r="J48" s="47"/>
      <c r="K48" s="42"/>
      <c r="L48" s="28" t="s">
        <v>8</v>
      </c>
      <c r="M48" s="20" t="s">
        <v>4</v>
      </c>
      <c r="N48" s="20" t="s">
        <v>10</v>
      </c>
      <c r="O48" s="20" t="s">
        <v>11</v>
      </c>
      <c r="P48" s="21" t="s">
        <v>12</v>
      </c>
      <c r="Q48" s="21" t="s">
        <v>7</v>
      </c>
      <c r="R48" s="22"/>
      <c r="S48" s="29"/>
    </row>
    <row r="49" spans="1:19" x14ac:dyDescent="0.35">
      <c r="A49" s="17">
        <v>41</v>
      </c>
      <c r="B49" s="31" t="s">
        <v>98</v>
      </c>
      <c r="C49" s="25">
        <v>19</v>
      </c>
      <c r="D49" s="25">
        <v>45</v>
      </c>
      <c r="E49" s="25">
        <v>2</v>
      </c>
      <c r="F49" s="30">
        <f>D49/C49</f>
        <v>2.3684210526315788</v>
      </c>
      <c r="G49" s="24"/>
      <c r="H49" s="25">
        <v>1</v>
      </c>
      <c r="I49" s="40"/>
      <c r="J49" s="47"/>
      <c r="K49" s="42">
        <v>31</v>
      </c>
      <c r="L49" s="23" t="s">
        <v>71</v>
      </c>
      <c r="M49" s="24">
        <v>22</v>
      </c>
      <c r="N49" s="25">
        <v>83</v>
      </c>
      <c r="O49" s="25"/>
      <c r="P49" s="30">
        <f>N49/M49</f>
        <v>3.7727272727272729</v>
      </c>
      <c r="Q49" s="24"/>
      <c r="R49" s="22"/>
      <c r="S49" s="29"/>
    </row>
    <row r="50" spans="1:19" x14ac:dyDescent="0.35">
      <c r="A50" s="17"/>
      <c r="B50" s="28" t="s">
        <v>9</v>
      </c>
      <c r="C50" s="25">
        <v>3</v>
      </c>
      <c r="D50" s="25">
        <v>10</v>
      </c>
      <c r="E50" s="25"/>
      <c r="F50" s="30">
        <f>D50/C50</f>
        <v>3.3333333333333335</v>
      </c>
      <c r="G50" s="24"/>
      <c r="H50" s="22"/>
      <c r="I50" s="40"/>
      <c r="J50" s="47"/>
      <c r="K50" s="42"/>
      <c r="L50" s="28" t="s">
        <v>9</v>
      </c>
      <c r="M50" s="25"/>
      <c r="N50" s="25"/>
      <c r="O50" s="25"/>
      <c r="P50" s="30" t="e">
        <f>N50/M50</f>
        <v>#DIV/0!</v>
      </c>
      <c r="Q50" s="24"/>
      <c r="R50" s="22"/>
      <c r="S50" s="29"/>
    </row>
    <row r="51" spans="1:19" x14ac:dyDescent="0.35">
      <c r="A51" s="17"/>
      <c r="B51" s="28"/>
      <c r="C51" s="25"/>
      <c r="D51" s="25"/>
      <c r="E51" s="25"/>
      <c r="F51" s="21"/>
      <c r="G51" s="24"/>
      <c r="H51" s="22"/>
      <c r="I51" s="40"/>
      <c r="J51" s="47"/>
      <c r="K51" s="42"/>
      <c r="L51" s="28"/>
      <c r="M51" s="25"/>
      <c r="N51" s="25"/>
      <c r="O51" s="25"/>
      <c r="P51" s="21"/>
      <c r="Q51" s="24"/>
      <c r="R51" s="22"/>
      <c r="S51" s="29"/>
    </row>
    <row r="52" spans="1:19" x14ac:dyDescent="0.35">
      <c r="A52" s="33" t="s">
        <v>2</v>
      </c>
      <c r="B52" s="34" t="s">
        <v>16</v>
      </c>
      <c r="C52" s="35" t="s">
        <v>4</v>
      </c>
      <c r="D52" s="35" t="s">
        <v>0</v>
      </c>
      <c r="E52" s="35" t="s">
        <v>5</v>
      </c>
      <c r="F52" s="36" t="s">
        <v>6</v>
      </c>
      <c r="G52" s="36" t="s">
        <v>7</v>
      </c>
      <c r="H52" s="37"/>
      <c r="I52" s="38" t="s">
        <v>13</v>
      </c>
      <c r="J52" s="47"/>
      <c r="K52" s="41" t="s">
        <v>2</v>
      </c>
      <c r="L52" s="34" t="s">
        <v>20</v>
      </c>
      <c r="M52" s="35" t="s">
        <v>4</v>
      </c>
      <c r="N52" s="35" t="s">
        <v>0</v>
      </c>
      <c r="O52" s="35" t="s">
        <v>5</v>
      </c>
      <c r="P52" s="36" t="s">
        <v>6</v>
      </c>
      <c r="Q52" s="36" t="s">
        <v>7</v>
      </c>
      <c r="R52" s="37"/>
      <c r="S52" s="33" t="s">
        <v>13</v>
      </c>
    </row>
    <row r="53" spans="1:19" x14ac:dyDescent="0.35">
      <c r="A53" s="17">
        <v>4</v>
      </c>
      <c r="B53" s="23" t="s">
        <v>112</v>
      </c>
      <c r="C53" s="24">
        <v>19</v>
      </c>
      <c r="D53" s="25">
        <v>5</v>
      </c>
      <c r="E53" s="25">
        <v>4</v>
      </c>
      <c r="F53" s="21">
        <f t="shared" ref="F53:F64" si="14">D53+E53</f>
        <v>9</v>
      </c>
      <c r="G53" s="24">
        <v>3</v>
      </c>
      <c r="H53" s="22"/>
      <c r="I53" s="39">
        <f t="shared" ref="I53:I63" si="15">F53/C53</f>
        <v>0.47368421052631576</v>
      </c>
      <c r="J53" s="47"/>
      <c r="K53" s="42">
        <v>4</v>
      </c>
      <c r="L53" s="31" t="s">
        <v>127</v>
      </c>
      <c r="M53" s="24">
        <v>21</v>
      </c>
      <c r="N53" s="25">
        <v>12</v>
      </c>
      <c r="O53" s="25">
        <v>10</v>
      </c>
      <c r="P53" s="21">
        <f t="shared" ref="P53" si="16">N53+O53</f>
        <v>22</v>
      </c>
      <c r="Q53" s="24"/>
      <c r="R53" s="22"/>
      <c r="S53" s="26">
        <f t="shared" ref="S53" si="17">P53/M53</f>
        <v>1.0476190476190477</v>
      </c>
    </row>
    <row r="54" spans="1:19" x14ac:dyDescent="0.35">
      <c r="A54" s="17">
        <v>7</v>
      </c>
      <c r="B54" s="23" t="s">
        <v>40</v>
      </c>
      <c r="C54" s="24">
        <v>21</v>
      </c>
      <c r="D54" s="25">
        <v>15</v>
      </c>
      <c r="E54" s="25">
        <v>16</v>
      </c>
      <c r="F54" s="21">
        <f t="shared" si="14"/>
        <v>31</v>
      </c>
      <c r="G54" s="24">
        <v>3</v>
      </c>
      <c r="H54" s="22"/>
      <c r="I54" s="39">
        <f t="shared" si="15"/>
        <v>1.4761904761904763</v>
      </c>
      <c r="J54" s="47"/>
      <c r="K54" s="42">
        <v>15</v>
      </c>
      <c r="L54" s="23" t="s">
        <v>59</v>
      </c>
      <c r="M54" s="24">
        <v>20</v>
      </c>
      <c r="N54" s="25"/>
      <c r="O54" s="25">
        <v>6</v>
      </c>
      <c r="P54" s="21">
        <f t="shared" ref="P54:P64" si="18">N54+O54</f>
        <v>6</v>
      </c>
      <c r="Q54" s="24">
        <v>9</v>
      </c>
      <c r="R54" s="22"/>
      <c r="S54" s="26">
        <f t="shared" ref="S54:S63" si="19">P54/M54</f>
        <v>0.3</v>
      </c>
    </row>
    <row r="55" spans="1:19" x14ac:dyDescent="0.35">
      <c r="A55" s="17">
        <v>8</v>
      </c>
      <c r="B55" s="23" t="s">
        <v>97</v>
      </c>
      <c r="C55" s="24">
        <v>18</v>
      </c>
      <c r="D55" s="25">
        <v>7</v>
      </c>
      <c r="E55" s="25">
        <v>12</v>
      </c>
      <c r="F55" s="21">
        <f t="shared" si="14"/>
        <v>19</v>
      </c>
      <c r="G55" s="24"/>
      <c r="H55" s="22"/>
      <c r="I55" s="39">
        <f t="shared" si="15"/>
        <v>1.0555555555555556</v>
      </c>
      <c r="J55" s="47"/>
      <c r="K55" s="42">
        <v>7</v>
      </c>
      <c r="L55" s="23" t="s">
        <v>87</v>
      </c>
      <c r="M55" s="24">
        <v>22</v>
      </c>
      <c r="N55" s="25">
        <v>10</v>
      </c>
      <c r="O55" s="25">
        <v>19</v>
      </c>
      <c r="P55" s="21">
        <f t="shared" si="18"/>
        <v>29</v>
      </c>
      <c r="Q55" s="24">
        <v>24</v>
      </c>
      <c r="R55" s="22"/>
      <c r="S55" s="26">
        <f t="shared" si="19"/>
        <v>1.3181818181818181</v>
      </c>
    </row>
    <row r="56" spans="1:19" x14ac:dyDescent="0.35">
      <c r="A56" s="17">
        <v>5</v>
      </c>
      <c r="B56" s="23" t="s">
        <v>78</v>
      </c>
      <c r="C56" s="24">
        <v>20</v>
      </c>
      <c r="D56" s="25"/>
      <c r="E56" s="25">
        <v>10</v>
      </c>
      <c r="F56" s="21">
        <f t="shared" si="14"/>
        <v>10</v>
      </c>
      <c r="G56" s="24">
        <v>6</v>
      </c>
      <c r="H56" s="22"/>
      <c r="I56" s="39">
        <f t="shared" si="15"/>
        <v>0.5</v>
      </c>
      <c r="J56" s="47"/>
      <c r="K56" s="42">
        <v>2</v>
      </c>
      <c r="L56" s="23" t="s">
        <v>100</v>
      </c>
      <c r="M56" s="24">
        <v>22</v>
      </c>
      <c r="N56" s="25"/>
      <c r="O56" s="25">
        <v>6</v>
      </c>
      <c r="P56" s="21">
        <f t="shared" si="18"/>
        <v>6</v>
      </c>
      <c r="Q56" s="24">
        <v>3</v>
      </c>
      <c r="R56" s="22"/>
      <c r="S56" s="26">
        <f t="shared" si="19"/>
        <v>0.27272727272727271</v>
      </c>
    </row>
    <row r="57" spans="1:19" x14ac:dyDescent="0.35">
      <c r="A57" s="17">
        <v>3</v>
      </c>
      <c r="B57" s="23" t="s">
        <v>96</v>
      </c>
      <c r="C57" s="24">
        <v>17</v>
      </c>
      <c r="D57" s="25">
        <v>4</v>
      </c>
      <c r="E57" s="25">
        <v>6</v>
      </c>
      <c r="F57" s="21">
        <f t="shared" si="14"/>
        <v>10</v>
      </c>
      <c r="G57" s="24"/>
      <c r="H57" s="22"/>
      <c r="I57" s="39">
        <f t="shared" si="15"/>
        <v>0.58823529411764708</v>
      </c>
      <c r="J57" s="47"/>
      <c r="K57" s="42">
        <v>5</v>
      </c>
      <c r="L57" s="23" t="s">
        <v>42</v>
      </c>
      <c r="M57" s="24">
        <v>15</v>
      </c>
      <c r="N57" s="25">
        <v>2</v>
      </c>
      <c r="O57" s="25">
        <v>5</v>
      </c>
      <c r="P57" s="21">
        <f t="shared" si="18"/>
        <v>7</v>
      </c>
      <c r="Q57" s="24">
        <v>3</v>
      </c>
      <c r="R57" s="22"/>
      <c r="S57" s="26">
        <f t="shared" si="19"/>
        <v>0.46666666666666667</v>
      </c>
    </row>
    <row r="58" spans="1:19" x14ac:dyDescent="0.35">
      <c r="A58" s="17">
        <v>9</v>
      </c>
      <c r="B58" s="23" t="s">
        <v>88</v>
      </c>
      <c r="C58" s="24">
        <v>20</v>
      </c>
      <c r="D58" s="25">
        <v>5</v>
      </c>
      <c r="E58" s="25">
        <v>7</v>
      </c>
      <c r="F58" s="21">
        <f t="shared" si="14"/>
        <v>12</v>
      </c>
      <c r="G58" s="24"/>
      <c r="H58" s="22"/>
      <c r="I58" s="39">
        <f t="shared" si="15"/>
        <v>0.6</v>
      </c>
      <c r="J58" s="47"/>
      <c r="K58" s="42">
        <v>11</v>
      </c>
      <c r="L58" s="23" t="s">
        <v>45</v>
      </c>
      <c r="M58" s="24">
        <v>17</v>
      </c>
      <c r="N58" s="25">
        <v>4</v>
      </c>
      <c r="O58" s="25">
        <v>9</v>
      </c>
      <c r="P58" s="21">
        <f t="shared" si="18"/>
        <v>13</v>
      </c>
      <c r="Q58" s="24"/>
      <c r="R58" s="22"/>
      <c r="S58" s="26">
        <f t="shared" si="19"/>
        <v>0.76470588235294112</v>
      </c>
    </row>
    <row r="59" spans="1:19" x14ac:dyDescent="0.35">
      <c r="A59" s="17">
        <v>17</v>
      </c>
      <c r="B59" s="23" t="s">
        <v>99</v>
      </c>
      <c r="C59" s="24">
        <v>19</v>
      </c>
      <c r="D59" s="25">
        <v>11</v>
      </c>
      <c r="E59" s="25">
        <v>8</v>
      </c>
      <c r="F59" s="21">
        <f t="shared" si="14"/>
        <v>19</v>
      </c>
      <c r="G59" s="24">
        <v>3</v>
      </c>
      <c r="H59" s="22"/>
      <c r="I59" s="39">
        <f t="shared" si="15"/>
        <v>1</v>
      </c>
      <c r="J59" s="47"/>
      <c r="K59" s="42">
        <v>3</v>
      </c>
      <c r="L59" s="23" t="s">
        <v>62</v>
      </c>
      <c r="M59" s="24">
        <v>21</v>
      </c>
      <c r="N59" s="25">
        <v>8</v>
      </c>
      <c r="O59" s="25">
        <v>11</v>
      </c>
      <c r="P59" s="21">
        <f t="shared" si="18"/>
        <v>19</v>
      </c>
      <c r="Q59" s="24">
        <v>18</v>
      </c>
      <c r="R59" s="22"/>
      <c r="S59" s="26">
        <f t="shared" si="19"/>
        <v>0.90476190476190477</v>
      </c>
    </row>
    <row r="60" spans="1:19" x14ac:dyDescent="0.35">
      <c r="A60" s="17">
        <v>12</v>
      </c>
      <c r="B60" s="23" t="s">
        <v>58</v>
      </c>
      <c r="C60" s="24">
        <v>22</v>
      </c>
      <c r="D60" s="25">
        <v>9</v>
      </c>
      <c r="E60" s="25">
        <v>19</v>
      </c>
      <c r="F60" s="21">
        <f t="shared" si="14"/>
        <v>28</v>
      </c>
      <c r="G60" s="24">
        <v>3</v>
      </c>
      <c r="H60" s="22"/>
      <c r="I60" s="39">
        <f t="shared" si="15"/>
        <v>1.2727272727272727</v>
      </c>
      <c r="J60" s="47"/>
      <c r="K60" s="42">
        <v>21</v>
      </c>
      <c r="L60" s="23" t="s">
        <v>63</v>
      </c>
      <c r="M60" s="24">
        <v>21</v>
      </c>
      <c r="N60" s="25">
        <v>1</v>
      </c>
      <c r="O60" s="25">
        <v>7</v>
      </c>
      <c r="P60" s="21">
        <f t="shared" si="18"/>
        <v>8</v>
      </c>
      <c r="Q60" s="24"/>
      <c r="R60" s="22"/>
      <c r="S60" s="26">
        <f t="shared" si="19"/>
        <v>0.38095238095238093</v>
      </c>
    </row>
    <row r="61" spans="1:19" s="12" customFormat="1" x14ac:dyDescent="0.35">
      <c r="A61" s="17">
        <v>11</v>
      </c>
      <c r="B61" s="23" t="s">
        <v>111</v>
      </c>
      <c r="C61" s="24">
        <v>21</v>
      </c>
      <c r="D61" s="25">
        <v>3</v>
      </c>
      <c r="E61" s="25">
        <v>8</v>
      </c>
      <c r="F61" s="21">
        <f>D61+E61</f>
        <v>11</v>
      </c>
      <c r="G61" s="24">
        <v>9</v>
      </c>
      <c r="H61" s="22"/>
      <c r="I61" s="39">
        <f>F61/C61</f>
        <v>0.52380952380952384</v>
      </c>
      <c r="J61" s="48"/>
      <c r="K61" s="42">
        <v>18</v>
      </c>
      <c r="L61" s="23" t="s">
        <v>79</v>
      </c>
      <c r="M61" s="24">
        <v>17</v>
      </c>
      <c r="N61" s="25">
        <v>9</v>
      </c>
      <c r="O61" s="25">
        <v>8</v>
      </c>
      <c r="P61" s="21">
        <f t="shared" si="18"/>
        <v>17</v>
      </c>
      <c r="Q61" s="24"/>
      <c r="R61" s="22"/>
      <c r="S61" s="26">
        <f t="shared" si="19"/>
        <v>1</v>
      </c>
    </row>
    <row r="62" spans="1:19" x14ac:dyDescent="0.35">
      <c r="A62" s="17">
        <v>6</v>
      </c>
      <c r="B62" s="23" t="s">
        <v>120</v>
      </c>
      <c r="C62" s="24">
        <v>18</v>
      </c>
      <c r="D62" s="25">
        <v>4</v>
      </c>
      <c r="E62" s="25">
        <v>9</v>
      </c>
      <c r="F62" s="21">
        <f t="shared" si="14"/>
        <v>13</v>
      </c>
      <c r="G62" s="24">
        <v>3</v>
      </c>
      <c r="H62" s="22"/>
      <c r="I62" s="39">
        <f t="shared" si="15"/>
        <v>0.72222222222222221</v>
      </c>
      <c r="J62" s="47"/>
      <c r="K62" s="42">
        <v>17</v>
      </c>
      <c r="L62" s="23" t="s">
        <v>128</v>
      </c>
      <c r="M62" s="24">
        <v>18</v>
      </c>
      <c r="N62" s="25">
        <v>23</v>
      </c>
      <c r="O62" s="25">
        <v>10</v>
      </c>
      <c r="P62" s="21">
        <f t="shared" si="18"/>
        <v>33</v>
      </c>
      <c r="Q62" s="24">
        <v>6</v>
      </c>
      <c r="R62" s="22"/>
      <c r="S62" s="26">
        <f t="shared" si="19"/>
        <v>1.8333333333333333</v>
      </c>
    </row>
    <row r="63" spans="1:19" x14ac:dyDescent="0.35">
      <c r="A63" s="17">
        <v>18</v>
      </c>
      <c r="B63" s="27" t="s">
        <v>130</v>
      </c>
      <c r="C63" s="24">
        <v>14</v>
      </c>
      <c r="D63" s="25">
        <v>1</v>
      </c>
      <c r="E63" s="25">
        <v>7</v>
      </c>
      <c r="F63" s="21">
        <f t="shared" si="14"/>
        <v>8</v>
      </c>
      <c r="G63" s="24"/>
      <c r="H63" s="22"/>
      <c r="I63" s="39">
        <f t="shared" si="15"/>
        <v>0.5714285714285714</v>
      </c>
      <c r="J63" s="47"/>
      <c r="K63" s="42">
        <v>9</v>
      </c>
      <c r="L63" s="23" t="s">
        <v>129</v>
      </c>
      <c r="M63" s="24">
        <v>20</v>
      </c>
      <c r="N63" s="25"/>
      <c r="O63" s="25">
        <v>9</v>
      </c>
      <c r="P63" s="21">
        <f t="shared" si="18"/>
        <v>9</v>
      </c>
      <c r="Q63" s="24">
        <v>3</v>
      </c>
      <c r="R63" s="22"/>
      <c r="S63" s="26">
        <f t="shared" si="19"/>
        <v>0.45</v>
      </c>
    </row>
    <row r="64" spans="1:19" x14ac:dyDescent="0.35">
      <c r="A64" s="17"/>
      <c r="B64" s="28" t="s">
        <v>3</v>
      </c>
      <c r="C64" s="25"/>
      <c r="D64" s="25">
        <v>6</v>
      </c>
      <c r="E64" s="25">
        <v>4</v>
      </c>
      <c r="F64" s="21">
        <f t="shared" si="14"/>
        <v>10</v>
      </c>
      <c r="G64" s="24">
        <v>3</v>
      </c>
      <c r="H64" s="22"/>
      <c r="I64" s="40"/>
      <c r="J64" s="47"/>
      <c r="K64" s="42"/>
      <c r="L64" s="28" t="s">
        <v>3</v>
      </c>
      <c r="M64" s="25"/>
      <c r="N64" s="25">
        <v>2</v>
      </c>
      <c r="O64" s="25">
        <v>6</v>
      </c>
      <c r="P64" s="21">
        <f t="shared" si="18"/>
        <v>8</v>
      </c>
      <c r="Q64" s="24">
        <v>3</v>
      </c>
      <c r="R64" s="22"/>
      <c r="S64" s="29"/>
    </row>
    <row r="65" spans="1:19" x14ac:dyDescent="0.35">
      <c r="A65" s="17"/>
      <c r="B65" s="28" t="s">
        <v>8</v>
      </c>
      <c r="C65" s="20" t="s">
        <v>4</v>
      </c>
      <c r="D65" s="20" t="s">
        <v>10</v>
      </c>
      <c r="E65" s="20" t="s">
        <v>11</v>
      </c>
      <c r="F65" s="21" t="s">
        <v>12</v>
      </c>
      <c r="G65" s="21" t="s">
        <v>7</v>
      </c>
      <c r="H65" s="22"/>
      <c r="I65" s="40"/>
      <c r="J65" s="47"/>
      <c r="K65" s="42"/>
      <c r="L65" s="28" t="s">
        <v>8</v>
      </c>
      <c r="M65" s="20" t="s">
        <v>4</v>
      </c>
      <c r="N65" s="20" t="s">
        <v>10</v>
      </c>
      <c r="O65" s="20" t="s">
        <v>11</v>
      </c>
      <c r="P65" s="21" t="s">
        <v>12</v>
      </c>
      <c r="Q65" s="21" t="s">
        <v>7</v>
      </c>
      <c r="R65" s="20" t="s">
        <v>5</v>
      </c>
      <c r="S65" s="29"/>
    </row>
    <row r="66" spans="1:19" x14ac:dyDescent="0.35">
      <c r="A66" s="17">
        <v>40</v>
      </c>
      <c r="B66" s="23" t="s">
        <v>121</v>
      </c>
      <c r="C66" s="24">
        <v>13</v>
      </c>
      <c r="D66" s="25">
        <v>36</v>
      </c>
      <c r="E66" s="25"/>
      <c r="F66" s="30">
        <f>D66/C66</f>
        <v>2.7692307692307692</v>
      </c>
      <c r="G66" s="24"/>
      <c r="H66" s="22"/>
      <c r="I66" s="40"/>
      <c r="J66" s="47"/>
      <c r="K66" s="42">
        <v>33</v>
      </c>
      <c r="L66" s="23" t="s">
        <v>41</v>
      </c>
      <c r="M66" s="24">
        <v>4</v>
      </c>
      <c r="N66" s="25">
        <v>21</v>
      </c>
      <c r="O66" s="25"/>
      <c r="P66" s="30">
        <f>N66/M66</f>
        <v>5.25</v>
      </c>
      <c r="Q66" s="24"/>
      <c r="R66" s="29">
        <v>1</v>
      </c>
      <c r="S66" s="29"/>
    </row>
    <row r="67" spans="1:19" x14ac:dyDescent="0.35">
      <c r="A67" s="17"/>
      <c r="B67" s="28" t="s">
        <v>9</v>
      </c>
      <c r="C67" s="25">
        <v>9</v>
      </c>
      <c r="D67" s="25">
        <v>24</v>
      </c>
      <c r="E67" s="25"/>
      <c r="F67" s="30">
        <f>D67/C67</f>
        <v>2.6666666666666665</v>
      </c>
      <c r="G67" s="24"/>
      <c r="H67" s="22"/>
      <c r="I67" s="40"/>
      <c r="J67" s="47"/>
      <c r="K67" s="42"/>
      <c r="L67" s="28" t="s">
        <v>9</v>
      </c>
      <c r="M67" s="25">
        <v>18</v>
      </c>
      <c r="N67" s="25">
        <v>61</v>
      </c>
      <c r="O67" s="25">
        <v>1</v>
      </c>
      <c r="P67" s="30">
        <f>N67/M67</f>
        <v>3.3888888888888888</v>
      </c>
      <c r="Q67" s="24"/>
      <c r="R67" s="22"/>
      <c r="S67" s="29"/>
    </row>
    <row r="68" spans="1:19" x14ac:dyDescent="0.35">
      <c r="B68" s="3"/>
      <c r="F68" s="6"/>
      <c r="G68" s="7"/>
    </row>
    <row r="70" spans="1:19" x14ac:dyDescent="0.35">
      <c r="K70" s="5"/>
    </row>
    <row r="71" spans="1:19" x14ac:dyDescent="0.35">
      <c r="K71" s="5"/>
    </row>
    <row r="72" spans="1:19" x14ac:dyDescent="0.35">
      <c r="K72" s="5"/>
    </row>
    <row r="73" spans="1:19" x14ac:dyDescent="0.35">
      <c r="K73" s="5"/>
    </row>
    <row r="74" spans="1:19" x14ac:dyDescent="0.35">
      <c r="K74" s="5"/>
    </row>
    <row r="75" spans="1:19" x14ac:dyDescent="0.35">
      <c r="K75" s="5"/>
    </row>
    <row r="76" spans="1:19" x14ac:dyDescent="0.35">
      <c r="K76" s="5"/>
    </row>
    <row r="77" spans="1:19" x14ac:dyDescent="0.35">
      <c r="K77" s="5"/>
    </row>
    <row r="78" spans="1:19" s="12" customFormat="1" x14ac:dyDescent="0.35">
      <c r="J78" s="44"/>
      <c r="K78" s="5"/>
    </row>
    <row r="79" spans="1:19" s="12" customFormat="1" x14ac:dyDescent="0.35">
      <c r="J79" s="44"/>
      <c r="K79" s="5"/>
    </row>
    <row r="80" spans="1:19" x14ac:dyDescent="0.35">
      <c r="K80" s="5"/>
    </row>
    <row r="87" spans="10:11" x14ac:dyDescent="0.35">
      <c r="K87" s="5"/>
    </row>
    <row r="88" spans="10:11" s="12" customFormat="1" x14ac:dyDescent="0.35">
      <c r="J88" s="44"/>
      <c r="K88" s="5"/>
    </row>
    <row r="89" spans="10:11" x14ac:dyDescent="0.35">
      <c r="K89" s="5"/>
    </row>
    <row r="90" spans="10:11" x14ac:dyDescent="0.35">
      <c r="K90" s="5"/>
    </row>
    <row r="91" spans="10:11" s="12" customFormat="1" x14ac:dyDescent="0.35">
      <c r="J91" s="44"/>
      <c r="K91" s="5"/>
    </row>
    <row r="92" spans="10:11" x14ac:dyDescent="0.35">
      <c r="K92" s="5"/>
    </row>
    <row r="93" spans="10:11" s="12" customFormat="1" x14ac:dyDescent="0.35">
      <c r="J93" s="44"/>
      <c r="K93" s="5"/>
    </row>
    <row r="94" spans="10:11" x14ac:dyDescent="0.35">
      <c r="K94" s="5"/>
    </row>
    <row r="95" spans="10:11" x14ac:dyDescent="0.35">
      <c r="K95" s="5"/>
    </row>
    <row r="96" spans="10:11" x14ac:dyDescent="0.35">
      <c r="K96" s="5"/>
    </row>
    <row r="97" spans="10:11" x14ac:dyDescent="0.35">
      <c r="K97" s="5"/>
    </row>
    <row r="104" spans="10:11" x14ac:dyDescent="0.35">
      <c r="K104" s="5"/>
    </row>
    <row r="105" spans="10:11" x14ac:dyDescent="0.35">
      <c r="K105" s="5"/>
    </row>
    <row r="106" spans="10:11" x14ac:dyDescent="0.35">
      <c r="K106" s="5"/>
    </row>
    <row r="107" spans="10:11" x14ac:dyDescent="0.35">
      <c r="K107" s="5"/>
    </row>
    <row r="108" spans="10:11" s="12" customFormat="1" x14ac:dyDescent="0.35">
      <c r="J108" s="44"/>
      <c r="K108" s="5"/>
    </row>
    <row r="109" spans="10:11" x14ac:dyDescent="0.35">
      <c r="K109" s="5"/>
    </row>
    <row r="110" spans="10:11" s="12" customFormat="1" x14ac:dyDescent="0.35">
      <c r="J110" s="44"/>
      <c r="K110" s="5"/>
    </row>
    <row r="111" spans="10:11" x14ac:dyDescent="0.35">
      <c r="K111" s="5"/>
    </row>
    <row r="112" spans="10:11" s="12" customFormat="1" x14ac:dyDescent="0.35">
      <c r="J112" s="44"/>
      <c r="K112" s="5"/>
    </row>
    <row r="113" spans="10:11" x14ac:dyDescent="0.35">
      <c r="K113" s="5"/>
    </row>
    <row r="114" spans="10:11" x14ac:dyDescent="0.35">
      <c r="K114" s="5"/>
    </row>
    <row r="121" spans="10:11" x14ac:dyDescent="0.35">
      <c r="K121" s="5"/>
    </row>
    <row r="122" spans="10:11" x14ac:dyDescent="0.35">
      <c r="K122" s="5"/>
    </row>
    <row r="123" spans="10:11" x14ac:dyDescent="0.35">
      <c r="K123" s="5"/>
    </row>
    <row r="124" spans="10:11" x14ac:dyDescent="0.35">
      <c r="K124" s="5"/>
    </row>
    <row r="125" spans="10:11" x14ac:dyDescent="0.35">
      <c r="K125" s="5"/>
    </row>
    <row r="126" spans="10:11" x14ac:dyDescent="0.35">
      <c r="K126" s="5"/>
    </row>
    <row r="127" spans="10:11" s="12" customFormat="1" x14ac:dyDescent="0.35">
      <c r="J127" s="44"/>
      <c r="K127" s="5"/>
    </row>
    <row r="128" spans="10:11" x14ac:dyDescent="0.35">
      <c r="K128" s="5"/>
    </row>
    <row r="129" spans="2:11" s="12" customFormat="1" x14ac:dyDescent="0.35">
      <c r="J129" s="44"/>
      <c r="K129" s="5"/>
    </row>
    <row r="130" spans="2:11" s="12" customFormat="1" x14ac:dyDescent="0.35">
      <c r="J130" s="44"/>
      <c r="K130" s="5"/>
    </row>
    <row r="131" spans="2:11" x14ac:dyDescent="0.35">
      <c r="K131" s="5"/>
    </row>
    <row r="136" spans="2:11" x14ac:dyDescent="0.35">
      <c r="B136" s="3"/>
      <c r="F136" s="6"/>
      <c r="G136" s="7"/>
    </row>
    <row r="137" spans="2:11" x14ac:dyDescent="0.35">
      <c r="B137" s="3"/>
      <c r="F137" s="6"/>
      <c r="G137" s="7"/>
    </row>
    <row r="141" spans="2:11" s="1" customFormat="1" x14ac:dyDescent="0.35">
      <c r="J141" s="45"/>
    </row>
    <row r="144" spans="2:11" x14ac:dyDescent="0.35">
      <c r="C144" s="7"/>
      <c r="G144" s="7"/>
    </row>
    <row r="145" spans="1:10" x14ac:dyDescent="0.35">
      <c r="C145" s="7"/>
      <c r="F145" s="6"/>
      <c r="G145" s="7"/>
    </row>
    <row r="146" spans="1:10" x14ac:dyDescent="0.35">
      <c r="C146" s="7"/>
      <c r="F146" s="6"/>
      <c r="G146" s="7"/>
    </row>
    <row r="147" spans="1:10" x14ac:dyDescent="0.35">
      <c r="C147" s="7"/>
      <c r="F147" s="6"/>
      <c r="G147" s="7"/>
    </row>
    <row r="148" spans="1:10" x14ac:dyDescent="0.35">
      <c r="C148" s="7"/>
      <c r="F148" s="6"/>
      <c r="G148" s="7"/>
    </row>
    <row r="149" spans="1:10" x14ac:dyDescent="0.35">
      <c r="C149" s="7"/>
      <c r="F149" s="6"/>
      <c r="G149" s="7"/>
    </row>
    <row r="150" spans="1:10" x14ac:dyDescent="0.35">
      <c r="C150" s="7"/>
      <c r="F150" s="6"/>
      <c r="G150" s="7"/>
    </row>
    <row r="151" spans="1:10" x14ac:dyDescent="0.35">
      <c r="C151" s="7"/>
      <c r="F151" s="6"/>
      <c r="G151" s="7"/>
    </row>
    <row r="152" spans="1:10" x14ac:dyDescent="0.35">
      <c r="C152" s="7"/>
      <c r="F152" s="6"/>
      <c r="G152" s="7"/>
    </row>
    <row r="153" spans="1:10" x14ac:dyDescent="0.35">
      <c r="C153" s="7"/>
      <c r="F153" s="6"/>
      <c r="G153" s="7"/>
    </row>
    <row r="154" spans="1:10" x14ac:dyDescent="0.35">
      <c r="F154" s="6"/>
      <c r="G154" s="7"/>
    </row>
    <row r="155" spans="1:10" x14ac:dyDescent="0.35">
      <c r="F155" s="6"/>
      <c r="G155" s="7"/>
    </row>
    <row r="156" spans="1:10" s="1" customFormat="1" x14ac:dyDescent="0.35">
      <c r="A156" s="2"/>
      <c r="B156" s="4"/>
      <c r="C156" s="9"/>
      <c r="D156" s="9"/>
      <c r="E156" s="9"/>
      <c r="F156" s="6"/>
      <c r="G156" s="7"/>
      <c r="I156" s="2"/>
      <c r="J156" s="45"/>
    </row>
    <row r="157" spans="1:10" x14ac:dyDescent="0.35">
      <c r="C157" s="7"/>
      <c r="F157" s="6"/>
      <c r="G157" s="7"/>
    </row>
    <row r="158" spans="1:10" x14ac:dyDescent="0.35">
      <c r="C158" s="6"/>
      <c r="F158" s="6"/>
      <c r="G158" s="7"/>
    </row>
    <row r="159" spans="1:10" x14ac:dyDescent="0.35">
      <c r="C159" s="7"/>
      <c r="F159" s="6"/>
      <c r="G159" s="7"/>
    </row>
    <row r="160" spans="1:10" x14ac:dyDescent="0.35">
      <c r="C160" s="7"/>
      <c r="F160" s="6"/>
      <c r="G160" s="6"/>
    </row>
    <row r="161" spans="1:10" x14ac:dyDescent="0.35">
      <c r="C161" s="7"/>
    </row>
    <row r="162" spans="1:10" x14ac:dyDescent="0.35">
      <c r="C162" s="7"/>
      <c r="F162" s="6"/>
      <c r="G162" s="7"/>
    </row>
    <row r="163" spans="1:10" x14ac:dyDescent="0.35">
      <c r="C163" s="7"/>
      <c r="F163" s="6"/>
      <c r="G163" s="7"/>
    </row>
    <row r="164" spans="1:10" x14ac:dyDescent="0.35">
      <c r="C164" s="7"/>
      <c r="F164" s="6"/>
      <c r="G164" s="7"/>
    </row>
    <row r="165" spans="1:10" x14ac:dyDescent="0.35">
      <c r="C165" s="7"/>
      <c r="F165" s="6"/>
      <c r="G165" s="7"/>
    </row>
    <row r="166" spans="1:10" x14ac:dyDescent="0.35">
      <c r="C166" s="7"/>
      <c r="F166" s="6"/>
      <c r="G166" s="7"/>
    </row>
    <row r="167" spans="1:10" x14ac:dyDescent="0.35">
      <c r="C167" s="7"/>
      <c r="F167" s="6"/>
      <c r="G167" s="7"/>
    </row>
    <row r="168" spans="1:10" x14ac:dyDescent="0.35">
      <c r="C168" s="7"/>
      <c r="F168" s="6"/>
      <c r="G168" s="7"/>
    </row>
    <row r="169" spans="1:10" x14ac:dyDescent="0.35">
      <c r="F169" s="6"/>
      <c r="G169" s="7"/>
    </row>
    <row r="170" spans="1:10" x14ac:dyDescent="0.35">
      <c r="F170" s="6"/>
      <c r="G170" s="7"/>
    </row>
    <row r="171" spans="1:10" s="1" customFormat="1" x14ac:dyDescent="0.35">
      <c r="A171" s="2"/>
      <c r="B171" s="4"/>
      <c r="C171" s="9"/>
      <c r="D171" s="9"/>
      <c r="E171" s="9"/>
      <c r="F171" s="6"/>
      <c r="G171" s="7"/>
      <c r="I171" s="2"/>
      <c r="J171" s="45"/>
    </row>
    <row r="172" spans="1:10" x14ac:dyDescent="0.35">
      <c r="C172" s="7"/>
      <c r="F172" s="6"/>
      <c r="G172" s="7"/>
    </row>
    <row r="173" spans="1:10" x14ac:dyDescent="0.35">
      <c r="C173" s="7"/>
      <c r="F173" s="6"/>
      <c r="G173" s="7"/>
    </row>
    <row r="174" spans="1:10" x14ac:dyDescent="0.35">
      <c r="C174" s="7"/>
      <c r="F174" s="6"/>
      <c r="G174" s="7"/>
    </row>
    <row r="175" spans="1:10" x14ac:dyDescent="0.35">
      <c r="C175" s="7"/>
      <c r="F175" s="6"/>
      <c r="G175" s="7"/>
    </row>
    <row r="176" spans="1:10" x14ac:dyDescent="0.35">
      <c r="C176" s="7"/>
      <c r="F176" s="6"/>
      <c r="G176" s="7"/>
    </row>
    <row r="177" spans="1:10" x14ac:dyDescent="0.35">
      <c r="C177" s="6"/>
    </row>
    <row r="178" spans="1:10" x14ac:dyDescent="0.35">
      <c r="C178" s="7"/>
    </row>
    <row r="179" spans="1:10" x14ac:dyDescent="0.35">
      <c r="C179" s="7"/>
    </row>
    <row r="180" spans="1:10" x14ac:dyDescent="0.35">
      <c r="C180" s="7"/>
    </row>
    <row r="181" spans="1:10" x14ac:dyDescent="0.35">
      <c r="C181" s="7"/>
    </row>
    <row r="182" spans="1:10" x14ac:dyDescent="0.35">
      <c r="C182" s="7"/>
    </row>
    <row r="183" spans="1:10" x14ac:dyDescent="0.35">
      <c r="C183" s="7"/>
    </row>
    <row r="186" spans="1:10" s="1" customFormat="1" x14ac:dyDescent="0.35">
      <c r="A186" s="2"/>
      <c r="B186" s="4"/>
      <c r="C186" s="9"/>
      <c r="D186" s="9"/>
      <c r="E186" s="9"/>
      <c r="F186" s="9"/>
      <c r="G186" s="9"/>
      <c r="I186" s="2"/>
      <c r="J186" s="45"/>
    </row>
    <row r="187" spans="1:10" x14ac:dyDescent="0.35">
      <c r="C187" s="7"/>
    </row>
    <row r="189" spans="1:10" x14ac:dyDescent="0.35">
      <c r="C189" s="7"/>
    </row>
    <row r="190" spans="1:10" x14ac:dyDescent="0.35">
      <c r="C190" s="7"/>
    </row>
    <row r="191" spans="1:10" x14ac:dyDescent="0.35">
      <c r="C191" s="7"/>
    </row>
    <row r="192" spans="1:10" x14ac:dyDescent="0.35">
      <c r="C192" s="7"/>
    </row>
    <row r="194" spans="3:3" x14ac:dyDescent="0.35">
      <c r="C194" s="7"/>
    </row>
    <row r="195" spans="3:3" x14ac:dyDescent="0.35">
      <c r="C195" s="7"/>
    </row>
    <row r="196" spans="3:3" x14ac:dyDescent="0.35">
      <c r="C196" s="7"/>
    </row>
    <row r="197" spans="3:3" x14ac:dyDescent="0.35">
      <c r="C197" s="7"/>
    </row>
    <row r="198" spans="3:3" x14ac:dyDescent="0.35">
      <c r="C198" s="7"/>
    </row>
  </sheetData>
  <sortState xmlns:xlrd2="http://schemas.microsoft.com/office/spreadsheetml/2017/richdata2" ref="K53:Q63">
    <sortCondition descending="1" ref="P53:P63"/>
    <sortCondition descending="1" ref="N53:N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</vt:lpstr>
      <vt:lpstr>Stats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Furge</dc:creator>
  <cp:lastModifiedBy>Marc Charron</cp:lastModifiedBy>
  <cp:lastPrinted>2018-08-27T22:24:42Z</cp:lastPrinted>
  <dcterms:created xsi:type="dcterms:W3CDTF">2014-09-09T15:14:16Z</dcterms:created>
  <dcterms:modified xsi:type="dcterms:W3CDTF">2025-03-03T00:08:36Z</dcterms:modified>
</cp:coreProperties>
</file>